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16.80.200\Share\40総務課\03財政班\01財務\02決算\03 財政状況資料集\H30(R1)\20200221【事前送付：3 13〆予定】平成30年度財政状況資料集の作成及び提出について\05 町→県\"/>
    </mc:Choice>
  </mc:AlternateContent>
  <bookViews>
    <workbookView xWindow="0" yWindow="0" windowWidth="20490"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<sst xmlns="http://schemas.openxmlformats.org/spreadsheetml/2006/main" count="1146" uniqueCount="595">
  <si>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</si>
  <si>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</si>
  <si>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</si>
  <si>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</si>
  <si>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</si>
  <si>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</si>
  <si>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</si>
  <si>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</si>
  <si>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</si>
  <si>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</si>
  <si>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</si>
  <si>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</si>
  <si>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</si>
  <si>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</si>
  <si>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</si>
  <si>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</si>
  <si>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</si>
  <si>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</si>
  <si>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</si>
  <si>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</si>
  <si>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</si>
  <si>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</si>
  <si>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</si>
  <si>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</si>
  <si>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</si>
  <si>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</si>
  <si>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</si>
  <si>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</si>
  <si>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</si>
  <si>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</si>
  <si>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</si>
  <si>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</si>
  <si>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</si>
  <si>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</si>
  <si>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</si>
  <si>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</si>
  <si>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</si>
  <si>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</si>
  <si>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</si>
  <si>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</si>
  <si>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</si>
  <si>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</si>
  <si>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</si>
  <si>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</si>
  <si>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</si>
  <si>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</si>
  <si>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</si>
  <si>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</si>
  <si>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</si>
  <si>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</si>
  <si>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</si>
  <si>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</si>
  <si>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</si>
  <si>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</si>
  <si>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</si>
  <si>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</si>
  <si>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</si>
  <si>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</si>
  <si>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</si>
  <si>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</si>
  <si>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</si>
  <si>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</si>
  <si>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</si>
  <si>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</si>
  <si>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</si>
  <si>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</si>
  <si>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</si>
  <si>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</si>
  <si>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</si>
  <si>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</si>
  <si>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</si>
  <si>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</si>
  <si>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</si>
  <si>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</si>
  <si>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</si>
  <si>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</si>
  <si>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</si>
  <si>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</si>
  <si>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</si>
  <si>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</si>
  <si>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</si>
  <si>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</si>
  <si>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</si>
  <si>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</si>
  <si>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</si>
  <si>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</si>
  <si>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</si>
  <si>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</si>
  <si>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</si>
  <si>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</si>
  <si>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</si>
  <si>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</si>
  <si>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</si>
  <si>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</si>
  <si>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</si>
  <si>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</si>
  <si>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</si>
  <si>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</si>
  <si>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</si>
  <si>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</si>
  <si>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</si>
  <si>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</si>
  <si>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</si>
  <si>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</si>
  <si>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</si>
  <si>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</si>
  <si>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</si>
  <si>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</si>
  <si>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</si>
  <si>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</si>
  <si>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</si>
  <si>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</si>
  <si>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</si>
  <si>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</si>
  <si>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</si>
  <si>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</si>
  <si>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</si>
  <si>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</si>
  <si>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</si>
  <si>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</si>
  <si>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</si>
  <si>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</si>
  <si>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</si>
  <si>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</si>
  <si>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</si>
  <si>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</si>
  <si>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</si>
  <si>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</si>
  <si>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</si>
  <si>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</si>
  <si>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</si>
  <si>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</si>
  <si>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</si>
  <si>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</si>
  <si>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</si>
  <si>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</si>
  <si>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</si>
  <si>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</si>
  <si>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</si>
  <si>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</si>
  <si>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</si>
  <si>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</si>
  <si>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</si>
  <si>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</si>
  <si>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</si>
  <si>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</si>
  <si>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</si>
  <si>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</si>
  <si>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</si>
  <si>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</si>
  <si>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</si>
  <si>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</si>
  <si>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</si>
  <si>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</si>
  <si>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</si>
  <si>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</si>
  <si>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</si>
  <si>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</si>
  <si>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</si>
  <si>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</si>
  <si>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</si>
  <si>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</si>
  <si>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</si>
  <si>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</si>
  <si>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</si>
  <si>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</si>
  <si>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</si>
  <si>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</si>
  <si>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</si>
  <si>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</si>
  <si>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</si>
  <si>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</si>
  <si>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</si>
  <si>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</si>
  <si>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</si>
  <si>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</si>
  <si>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</si>
  <si>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</si>
  <si>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</si>
  <si>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</si>
  <si>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</si>
  <si>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</si>
  <si>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</si>
  <si>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</si>
  <si>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</si>
  <si>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</si>
  <si>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</si>
  <si>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</si>
  <si>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</si>
  <si>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</si>
  <si>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</si>
  <si>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</si>
  <si>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</si>
  <si>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</si>
  <si>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</si>
  <si>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</si>
  <si>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</si>
  <si>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</si>
  <si>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</si>
  <si>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</si>
  <si>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</si>
  <si>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</si>
  <si>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</si>
  <si>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</si>
  <si>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</si>
  <si>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</si>
  <si>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</si>
  <si>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</si>
  <si>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</si>
  <si>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</si>
  <si>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</si>
  <si>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</si>
  <si>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</si>
  <si>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</si>
  <si>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</si>
  <si>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千葉県睦沢町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</si>
  <si>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</si>
  <si>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</si>
  <si>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</si>
  <si>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</si>
  <si>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</si>
  <si>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</si>
  <si>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</si>
  <si>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</si>
  <si>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</si>
  <si>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</si>
  <si>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</si>
  <si>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</si>
  <si>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</si>
  <si>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</si>
  <si>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</si>
  <si>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</si>
  <si>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</si>
  <si>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</si>
  <si>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</si>
  <si>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</si>
  <si>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</si>
  <si>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</si>
  <si>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</si>
  <si>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</si>
  <si>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</si>
  <si>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</si>
  <si>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</si>
  <si>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</si>
  <si>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</si>
  <si>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</si>
  <si>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</si>
  <si>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</si>
  <si>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</si>
  <si>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</si>
  <si>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</si>
  <si>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</si>
  <si>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</si>
  <si>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</si>
  <si>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</si>
  <si>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</si>
  <si>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</si>
  <si>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</si>
  <si>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</si>
  <si>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</si>
  <si>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</si>
  <si>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</si>
  <si>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</si>
  <si>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</si>
  <si>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</si>
  <si>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</si>
  <si>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</si>
  <si>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</si>
  <si>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</si>
  <si>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</si>
  <si>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</si>
  <si>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</si>
  <si>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</si>
  <si>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</si>
  <si>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</si>
  <si>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</si>
  <si>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</si>
  <si>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</si>
  <si>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</si>
  <si>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</si>
  <si>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</si>
  <si>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</si>
  <si>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</si>
  <si>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</si>
  <si>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</si>
  <si>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</si>
  <si>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</si>
  <si>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</si>
  <si>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</si>
  <si>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</si>
  <si>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</si>
  <si>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</si>
  <si>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</si>
  <si>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</si>
  <si>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</si>
  <si>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</si>
  <si>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</si>
  <si>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</si>
  <si>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</si>
  <si>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</si>
  <si>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</si>
  <si>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</si>
  <si>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</si>
  <si>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</si>
  <si>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</si>
  <si>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</si>
  <si>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</si>
  <si>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</si>
  <si>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</si>
  <si>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</si>
  <si>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</si>
  <si>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</si>
  <si>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</si>
  <si>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</si>
  <si>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</si>
  <si>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</si>
  <si>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</si>
  <si>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</si>
  <si>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</si>
  <si>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</si>
  <si>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</si>
  <si>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</si>
  <si>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</si>
  <si>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</si>
  <si>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</si>
  <si>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</si>
  <si>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</si>
  <si>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</si>
  <si>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</si>
  <si>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</si>
  <si>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</si>
  <si>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</si>
  <si>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</si>
  <si>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</si>
  <si>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</si>
  <si>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</si>
  <si>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</si>
  <si>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</si>
  <si>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</si>
  <si>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</si>
  <si>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</si>
  <si>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</si>
  <si>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</si>
  <si>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</si>
  <si>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</si>
  <si>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</si>
  <si>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</si>
  <si>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</si>
  <si>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</si>
  <si>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</si>
  <si>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</si>
  <si>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</si>
  <si>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</si>
  <si>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</si>
  <si>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</si>
  <si>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</si>
  <si>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</si>
  <si>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</si>
  <si>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</si>
  <si>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</si>
  <si>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</si>
  <si>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</si>
  <si>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</si>
  <si>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</si>
  <si>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千葉県睦沢町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</si>
  <si>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</si>
  <si>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</si>
  <si>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</si>
  <si>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</si>
  <si>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</si>
  <si>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</si>
  <si>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</si>
  <si>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</si>
  <si>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</si>
  <si>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</si>
  <si>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</si>
  <si>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</si>
  <si>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</si>
  <si>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</si>
  <si>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</si>
  <si>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</si>
  <si>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</si>
  <si>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</si>
  <si>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</si>
  <si>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</si>
  <si>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</si>
  <si>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</si>
  <si>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</si>
  <si>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</si>
  <si>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</si>
  <si>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</si>
  <si>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</si>
  <si>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</si>
  <si>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</si>
  <si>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</si>
  <si>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</si>
  <si>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</si>
  <si>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</si>
  <si>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</si>
  <si>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</si>
  <si>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</si>
  <si>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</si>
  <si>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</si>
  <si>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</si>
  <si>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</si>
  <si>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</si>
  <si>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</si>
  <si>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</si>
  <si>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</si>
  <si>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</si>
  <si>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</si>
  <si>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</si>
  <si>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</si>
  <si>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</si>
  <si>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</si>
  <si>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</si>
  <si>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</si>
  <si>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</si>
  <si>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</si>
  <si>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</si>
  <si>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</si>
  <si>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</si>
  <si>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</si>
  <si>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</si>
  <si>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</si>
  <si>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</si>
  <si>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</si>
  <si>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</si>
  <si>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</si>
  <si>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</si>
  <si>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</si>
  <si>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</si>
  <si>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</si>
  <si>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</si>
  <si>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</si>
  <si>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</si>
  <si>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</si>
  <si>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</si>
  <si>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</si>
  <si>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</si>
  <si>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</si>
  <si>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</si>
  <si>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</si>
  <si>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</si>
  <si>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</si>
  <si>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</si>
  <si>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</si>
  <si>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</si>
  <si>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</si>
  <si>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</si>
  <si>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</si>
  <si>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</si>
  <si>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</si>
  <si>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</si>
  <si>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</si>
  <si>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</si>
  <si>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</si>
  <si>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</si>
  <si>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</si>
  <si>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</si>
  <si>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</si>
  <si>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</si>
  <si>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</si>
  <si>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</si>
  <si>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</si>
  <si>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</si>
  <si>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</si>
  <si>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</si>
  <si>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</si>
  <si>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</si>
  <si>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</si>
  <si>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</si>
  <si>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</si>
  <si>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</si>
  <si>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</si>
  <si>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</si>
  <si>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</si>
  <si>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</si>
  <si>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</si>
  <si>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</si>
  <si>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</si>
  <si>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</si>
  <si>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</si>
  <si>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</si>
  <si>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</si>
  <si>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</si>
  <si>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</si>
  <si>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</si>
  <si>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</si>
  <si>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</si>
  <si>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</si>
  <si>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</si>
  <si>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</si>
  <si>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</si>
  <si>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</si>
  <si>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</si>
  <si>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</si>
  <si>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</si>
  <si>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</si>
  <si>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</si>
  <si>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</si>
  <si>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</si>
  <si>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</si>
  <si>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</si>
  <si>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</si>
  <si>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</si>
  <si>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</si>
  <si>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</si>
  <si>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</si>
  <si>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</si>
  <si>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</si>
  <si>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</si>
  <si>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</si>
  <si>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</si>
  <si>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</si>
  <si>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</si>
  <si>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</si>
  <si>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</si>
  <si>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</si>
  <si>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</si>
  <si>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</si>
  <si>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</si>
  <si>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</si>
  <si>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</si>
  <si>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</si>
  <si>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</si>
  <si>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</si>
  <si>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</si>
  <si>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</si>
  <si>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</si>
  <si>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</si>
  <si>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</si>
  <si>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</si>
  <si>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</si>
  <si>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</si>
  <si>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</si>
  <si>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</si>
  <si>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</si>
  <si>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</si>
  <si>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</si>
  <si>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</si>
  <si>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</si>
  <si>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</si>
  <si>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</si>
  <si>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</si>
  <si>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16.26</t>
  </si>
  <si>
    <t>睦沢町介護保険特別会計</t>
  </si>
  <si>
    <t>睦沢町国民健康保険特別会計</t>
  </si>
  <si>
    <t>一般会計</t>
  </si>
  <si>
    <t>かずさ有機センター特別会計</t>
  </si>
  <si>
    <t>睦沢町農業集落排水事業特別会計</t>
  </si>
  <si>
    <t>睦沢町後期高齢者医療特別会計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</si>
  <si>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</si>
  <si>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</si>
  <si>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</si>
  <si>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</si>
  <si>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</si>
  <si>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</si>
  <si>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</si>
  <si>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</si>
  <si>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</si>
  <si>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</si>
  <si>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</si>
  <si>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</si>
  <si>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</si>
  <si>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</si>
  <si>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</si>
  <si>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</si>
  <si>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</si>
  <si>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</si>
  <si>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</si>
  <si>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</si>
  <si>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</si>
  <si>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</si>
  <si>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</si>
  <si>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ＣＨＩＢＡむつざわエナジー</t>
    <phoneticPr fontId="2"/>
  </si>
  <si>
    <t>-</t>
    <phoneticPr fontId="2"/>
  </si>
  <si>
    <t>-</t>
    <phoneticPr fontId="2"/>
  </si>
  <si>
    <t>-</t>
    <phoneticPr fontId="2"/>
  </si>
  <si>
    <t>-</t>
    <phoneticPr fontId="2"/>
  </si>
  <si>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11"/>
  </si>
  <si>
    <t>教育施設整備基金</t>
    <rPh sb="0" eb="2">
      <t>キョウイク</t>
    </rPh>
    <rPh sb="2" eb="4">
      <t>シセツ</t>
    </rPh>
    <rPh sb="4" eb="6">
      <t>セイビ</t>
    </rPh>
    <rPh sb="6" eb="8">
      <t>キキン</t>
    </rPh>
    <phoneticPr fontId="11"/>
  </si>
  <si>
    <t>若者定住促進基金</t>
    <rPh sb="0" eb="2">
      <t>ワカモノ</t>
    </rPh>
    <rPh sb="2" eb="4">
      <t>テイジュウ</t>
    </rPh>
    <rPh sb="4" eb="6">
      <t>ソクシン</t>
    </rPh>
    <rPh sb="6" eb="8">
      <t>キキン</t>
    </rPh>
    <phoneticPr fontId="11"/>
  </si>
  <si>
    <t>農業活性化推進基金</t>
    <rPh sb="0" eb="2">
      <t>ノウギョウ</t>
    </rPh>
    <rPh sb="2" eb="5">
      <t>カッセイカ</t>
    </rPh>
    <rPh sb="5" eb="7">
      <t>スイシン</t>
    </rPh>
    <rPh sb="7" eb="9">
      <t>キキン</t>
    </rPh>
    <phoneticPr fontId="2"/>
  </si>
  <si>
    <t>総合運動公園整備基金</t>
    <rPh sb="0" eb="2">
      <t>ソウゴウ</t>
    </rPh>
    <rPh sb="2" eb="4">
      <t>ウンドウ</t>
    </rPh>
    <rPh sb="4" eb="6">
      <t>コウエン</t>
    </rPh>
    <rPh sb="6" eb="8">
      <t>セイビ</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</si>
  <si>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</si>
  <si>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</si>
  <si>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</si>
  <si>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</si>
  <si>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</si>
  <si>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</si>
  <si>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</si>
  <si>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</si>
  <si>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一宮聖苑組合（一般会計）</t>
    <rPh sb="0" eb="2">
      <t>イチミヤ</t>
    </rPh>
    <rPh sb="2" eb="4">
      <t>セイエン</t>
    </rPh>
    <rPh sb="4" eb="6">
      <t>クミアイ</t>
    </rPh>
    <rPh sb="7" eb="9">
      <t>イッパン</t>
    </rPh>
    <rPh sb="9" eb="11">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</si>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</sst>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CBA-4679-852D-D13F7CD410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88716</c:v>
                </c:pt>
                <c:pt idx="1">
                  <c:v>66844</c:v>
                </c:pt>
                <c:pt idx="2">
                  <c:v>86901</c:v>
                </c:pt>
                <c:pt idx="3">
                  <c:v>91245</c:v>
                </c:pt>
                <c:pt idx="4">
                  <c:v>80441</c:v>
                </c:pt>
              </c:numCache>
            </c:numRef>
          </c:val>
          <c:smooth val="0"/>
          <c:extLst>
            <c:ext xmlns:c16="http://schemas.microsoft.com/office/drawing/2014/chart" uri="{C3380CC4-5D6E-409C-BE32-E72D297353CC}">
              <c16:uniqueId val="{00000001-8CBA-4679-852D-D13F7CD410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4.41</c:v>
                </c:pt>
                <c:pt idx="1">
                  <c:v>7.31</c:v>
                </c:pt>
                <c:pt idx="2">
                  <c:v>6.04</c:v>
                </c:pt>
                <c:pt idx="3">
                  <c:v>5.12</c:v>
                </c:pt>
                <c:pt idx="4">
                  <c:v>0.65</c:v>
                </c:pt>
              </c:numCache>
            </c:numRef>
          </c:val>
          <c:extLst>
            <c:ext xmlns:c16="http://schemas.microsoft.com/office/drawing/2014/chart" uri="{C3380CC4-5D6E-409C-BE32-E72D297353CC}">
              <c16:uniqueId val="{00000000-3610-4421-AE85-F7EC4DAC7C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40.700000000000003</c:v>
                </c:pt>
                <c:pt idx="1">
                  <c:v>43.08</c:v>
                </c:pt>
                <c:pt idx="2">
                  <c:v>48.74</c:v>
                </c:pt>
                <c:pt idx="3">
                  <c:v>51.55</c:v>
                </c:pt>
                <c:pt idx="4">
                  <c:v>35.119999999999997</c:v>
                </c:pt>
              </c:numCache>
            </c:numRef>
          </c:val>
          <c:extLst>
            <c:ext xmlns:c16="http://schemas.microsoft.com/office/drawing/2014/chart" uri="{C3380CC4-5D6E-409C-BE32-E72D297353CC}">
              <c16:uniqueId val="{00000001-3610-4421-AE85-F7EC4DAC7C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3.83</c:v>
                </c:pt>
                <c:pt idx="1">
                  <c:v>6.41</c:v>
                </c:pt>
                <c:pt idx="2">
                  <c:v>3.96</c:v>
                </c:pt>
                <c:pt idx="3">
                  <c:v>2.2999999999999998</c:v>
                </c:pt>
                <c:pt idx="4">
                  <c:v>-16.260000000000002</c:v>
                </c:pt>
              </c:numCache>
            </c:numRef>
          </c:val>
          <c:smooth val="0"/>
          <c:extLst>
            <c:ext xmlns:c16="http://schemas.microsoft.com/office/drawing/2014/chart" uri="{C3380CC4-5D6E-409C-BE32-E72D297353CC}">
              <c16:uniqueId val="{00000002-3610-4421-AE85-F7EC4DAC7C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94-4645-9B89-9D21891DB7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94-4645-9B89-9D21891DB7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94-4645-9B89-9D21891DB7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194-4645-9B89-9D21891DB76A}"/>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D194-4645-9B89-9D21891DB76A}"/>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0.1</c:v>
                </c:pt>
                <c:pt idx="4">
                  <c:v>#N/A</c:v>
                </c:pt>
                <c:pt idx="5">
                  <c:v>0.06</c:v>
                </c:pt>
                <c:pt idx="6">
                  <c:v>#N/A</c:v>
                </c:pt>
                <c:pt idx="7">
                  <c:v>0.03</c:v>
                </c:pt>
                <c:pt idx="8">
                  <c:v>#N/A</c:v>
                </c:pt>
                <c:pt idx="9">
                  <c:v>0.04</c:v>
                </c:pt>
              </c:numCache>
            </c:numRef>
          </c:val>
          <c:extLst>
            <c:ext xmlns:c16="http://schemas.microsoft.com/office/drawing/2014/chart" uri="{C3380CC4-5D6E-409C-BE32-E72D297353CC}">
              <c16:uniqueId val="{00000005-D194-4645-9B89-9D21891DB76A}"/>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0.23</c:v>
                </c:pt>
                <c:pt idx="4">
                  <c:v>#N/A</c:v>
                </c:pt>
                <c:pt idx="5">
                  <c:v>0.2</c:v>
                </c:pt>
                <c:pt idx="6">
                  <c:v>#N/A</c:v>
                </c:pt>
                <c:pt idx="7">
                  <c:v>0.23</c:v>
                </c:pt>
                <c:pt idx="8">
                  <c:v>#N/A</c:v>
                </c:pt>
                <c:pt idx="9">
                  <c:v>0.09</c:v>
                </c:pt>
              </c:numCache>
            </c:numRef>
          </c:val>
          <c:extLst>
            <c:ext xmlns:c16="http://schemas.microsoft.com/office/drawing/2014/chart" uri="{C3380CC4-5D6E-409C-BE32-E72D297353CC}">
              <c16:uniqueId val="{00000006-D194-4645-9B89-9D21891DB7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c:v>
                </c:pt>
                <c:pt idx="2">
                  <c:v>#N/A</c:v>
                </c:pt>
                <c:pt idx="3">
                  <c:v>7.08</c:v>
                </c:pt>
                <c:pt idx="4">
                  <c:v>#N/A</c:v>
                </c:pt>
                <c:pt idx="5">
                  <c:v>5.83</c:v>
                </c:pt>
                <c:pt idx="6">
                  <c:v>#N/A</c:v>
                </c:pt>
                <c:pt idx="7">
                  <c:v>4.8899999999999997</c:v>
                </c:pt>
                <c:pt idx="8">
                  <c:v>#N/A</c:v>
                </c:pt>
                <c:pt idx="9">
                  <c:v>0.55000000000000004</c:v>
                </c:pt>
              </c:numCache>
            </c:numRef>
          </c:val>
          <c:extLst>
            <c:ext xmlns:c16="http://schemas.microsoft.com/office/drawing/2014/chart" uri="{C3380CC4-5D6E-409C-BE32-E72D297353CC}">
              <c16:uniqueId val="{00000007-D194-4645-9B89-9D21891DB76A}"/>
            </c:ext>
          </c:extLst>
        </c:ser>
        <c:ser>
          <c:idx val="8"/>
          <c:order val="8"/>
          <c:tx>
            <c:strRef>
              <c:f>データシート!$A$35</c:f>
              <c:strCache>
                <c:ptCount val="1"/>
                <c:pt idx="0">
                  <c:v>睦沢町国民健康保険特別会計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c:v>
                </c:pt>
                <c:pt idx="2">
                  <c:v>#N/A</c:v>
                </c:pt>
                <c:pt idx="3">
                  <c:v>2.52</c:v>
                </c:pt>
                <c:pt idx="4">
                  <c:v>#N/A</c:v>
                </c:pt>
                <c:pt idx="5">
                  <c:v>2.11</c:v>
                </c:pt>
                <c:pt idx="6">
                  <c:v>#N/A</c:v>
                </c:pt>
                <c:pt idx="7">
                  <c:v>2.2799999999999998</c:v>
                </c:pt>
                <c:pt idx="8">
                  <c:v>#N/A</c:v>
                </c:pt>
                <c:pt idx="9">
                  <c:v>0.82</c:v>
                </c:pt>
              </c:numCache>
            </c:numRef>
          </c:val>
          <c:extLst>
            <c:ext xmlns:c16="http://schemas.microsoft.com/office/drawing/2014/chart" uri="{C3380CC4-5D6E-409C-BE32-E72D297353CC}">
              <c16:uniqueId val="{00000008-D194-4645-9B89-9D21891DB76A}"/>
            </c:ext>
          </c:extLst>
        </c:ser>
        <c:ser>
          <c:idx val="9"/>
          <c:order val="9"/>
          <c:tx>
            <c:strRef>
              <c:f>データシート!$A$36</c:f>
              <c:strCache>
                <c:ptCount val="1"/>
                <c:pt idx="0">
                  <c:v>睦沢町介護保険特別会計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0.6</c:v>
                </c:pt>
                <c:pt idx="2">
                  <c:v>#N/A</c:v>
                </c:pt>
                <c:pt idx="3">
                  <c:v>1.43</c:v>
                </c:pt>
                <c:pt idx="4">
                  <c:v>#N/A</c:v>
                </c:pt>
                <c:pt idx="5">
                  <c:v>1.82</c:v>
                </c:pt>
                <c:pt idx="6">
                  <c:v>#N/A</c:v>
                </c:pt>
                <c:pt idx="7">
                  <c:v>1.56</c:v>
                </c:pt>
                <c:pt idx="8">
                  <c:v>#N/A</c:v>
                </c:pt>
                <c:pt idx="9">
                  <c:v>1.04</c:v>
                </c:pt>
              </c:numCache>
            </c:numRef>
          </c:val>
          <c:extLst>
            <c:ext xmlns:c16="http://schemas.microsoft.com/office/drawing/2014/chart" uri="{C3380CC4-5D6E-409C-BE32-E72D297353CC}">
              <c16:uniqueId val="{00000009-D194-4645-9B89-9D21891DB7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236</c:v>
                </c:pt>
                <c:pt idx="5">
                  <c:v>228</c:v>
                </c:pt>
                <c:pt idx="8">
                  <c:v>233</c:v>
                </c:pt>
                <c:pt idx="11">
                  <c:v>242</c:v>
                </c:pt>
                <c:pt idx="14">
                  <c:v>243</c:v>
                </c:pt>
              </c:numCache>
            </c:numRef>
          </c:val>
          <c:extLst>
            <c:ext xmlns:c16="http://schemas.microsoft.com/office/drawing/2014/chart" uri="{C3380CC4-5D6E-409C-BE32-E72D297353CC}">
              <c16:uniqueId val="{00000000-AA9C-4B0A-A9F7-3DA34B470D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9C-4B0A-A9F7-3DA34B470D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9C-4B0A-A9F7-3DA34B470D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27</c:v>
                </c:pt>
                <c:pt idx="6">
                  <c:v>27</c:v>
                </c:pt>
                <c:pt idx="9">
                  <c:v>29</c:v>
                </c:pt>
                <c:pt idx="12">
                  <c:v>33</c:v>
                </c:pt>
              </c:numCache>
            </c:numRef>
          </c:val>
          <c:extLst>
            <c:ext xmlns:c16="http://schemas.microsoft.com/office/drawing/2014/chart" uri="{C3380CC4-5D6E-409C-BE32-E72D297353CC}">
              <c16:uniqueId val="{00000003-AA9C-4B0A-A9F7-3DA34B470D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c:v>
                </c:pt>
                <c:pt idx="3">
                  <c:v>16</c:v>
                </c:pt>
                <c:pt idx="6">
                  <c:v>15</c:v>
                </c:pt>
                <c:pt idx="9">
                  <c:v>16</c:v>
                </c:pt>
                <c:pt idx="12">
                  <c:v>16</c:v>
                </c:pt>
              </c:numCache>
            </c:numRef>
          </c:val>
          <c:extLst>
            <c:ext xmlns:c16="http://schemas.microsoft.com/office/drawing/2014/chart" uri="{C3380CC4-5D6E-409C-BE32-E72D297353CC}">
              <c16:uniqueId val="{00000004-AA9C-4B0A-A9F7-3DA34B470D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9C-4B0A-A9F7-3DA34B470D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9C-4B0A-A9F7-3DA34B470D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336</c:v>
                </c:pt>
                <c:pt idx="3">
                  <c:v>290</c:v>
                </c:pt>
                <c:pt idx="6">
                  <c:v>294</c:v>
                </c:pt>
                <c:pt idx="9">
                  <c:v>296</c:v>
                </c:pt>
                <c:pt idx="12">
                  <c:v>288</c:v>
                </c:pt>
              </c:numCache>
            </c:numRef>
          </c:val>
          <c:extLst>
            <c:ext xmlns:c16="http://schemas.microsoft.com/office/drawing/2014/chart" uri="{C3380CC4-5D6E-409C-BE32-E72D297353CC}">
              <c16:uniqueId val="{00000007-AA9C-4B0A-A9F7-3DA34B470D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c:v>
                </c:pt>
                <c:pt idx="2">
                  <c:v>#N/A</c:v>
                </c:pt>
                <c:pt idx="3">
                  <c:v>#N/A</c:v>
                </c:pt>
                <c:pt idx="4">
                  <c:v>105</c:v>
                </c:pt>
                <c:pt idx="5">
                  <c:v>#N/A</c:v>
                </c:pt>
                <c:pt idx="6">
                  <c:v>#N/A</c:v>
                </c:pt>
                <c:pt idx="7">
                  <c:v>103</c:v>
                </c:pt>
                <c:pt idx="8">
                  <c:v>#N/A</c:v>
                </c:pt>
                <c:pt idx="9">
                  <c:v>#N/A</c:v>
                </c:pt>
                <c:pt idx="10">
                  <c:v>99</c:v>
                </c:pt>
                <c:pt idx="11">
                  <c:v>#N/A</c:v>
                </c:pt>
                <c:pt idx="12">
                  <c:v>#N/A</c:v>
                </c:pt>
                <c:pt idx="13">
                  <c:v>94</c:v>
                </c:pt>
                <c:pt idx="14">
                  <c:v>#N/A</c:v>
                </c:pt>
              </c:numCache>
            </c:numRef>
          </c:val>
          <c:smooth val="0"/>
          <c:extLst>
            <c:ext xmlns:c16="http://schemas.microsoft.com/office/drawing/2014/chart" uri="{C3380CC4-5D6E-409C-BE32-E72D297353CC}">
              <c16:uniqueId val="{00000008-AA9C-4B0A-A9F7-3DA34B470D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2691</c:v>
                </c:pt>
                <c:pt idx="5">
                  <c:v>2662</c:v>
                </c:pt>
                <c:pt idx="8">
                  <c:v>2655</c:v>
                </c:pt>
                <c:pt idx="11">
                  <c:v>2615</c:v>
                </c:pt>
                <c:pt idx="14">
                  <c:v>2615</c:v>
                </c:pt>
              </c:numCache>
            </c:numRef>
          </c:val>
          <c:extLst>
            <c:ext xmlns:c16="http://schemas.microsoft.com/office/drawing/2014/chart" uri="{C3380CC4-5D6E-409C-BE32-E72D297353CC}">
              <c16:uniqueId val="{00000000-189D-4D11-94AC-F5F8AB8238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9D-4D11-94AC-F5F8AB8238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1442</c:v>
                </c:pt>
                <c:pt idx="5">
                  <c:v>1550</c:v>
                </c:pt>
                <c:pt idx="8">
                  <c:v>1742</c:v>
                </c:pt>
                <c:pt idx="11">
                  <c:v>2057</c:v>
                </c:pt>
                <c:pt idx="14">
                  <c:v>2109</c:v>
                </c:pt>
              </c:numCache>
            </c:numRef>
          </c:val>
          <c:extLst>
            <c:ext xmlns:c16="http://schemas.microsoft.com/office/drawing/2014/chart" uri="{C3380CC4-5D6E-409C-BE32-E72D297353CC}">
              <c16:uniqueId val="{00000002-189D-4D11-94AC-F5F8AB8238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9D-4D11-94AC-F5F8AB8238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9D-4D11-94AC-F5F8AB8238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9D-4D11-94AC-F5F8AB8238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1217</c:v>
                </c:pt>
                <c:pt idx="3">
                  <c:v>1057</c:v>
                </c:pt>
                <c:pt idx="6">
                  <c:v>1012</c:v>
                </c:pt>
                <c:pt idx="9">
                  <c:v>967</c:v>
                </c:pt>
                <c:pt idx="12">
                  <c:v>928</c:v>
                </c:pt>
              </c:numCache>
            </c:numRef>
          </c:val>
          <c:extLst>
            <c:ext xmlns:c16="http://schemas.microsoft.com/office/drawing/2014/chart" uri="{C3380CC4-5D6E-409C-BE32-E72D297353CC}">
              <c16:uniqueId val="{00000006-189D-4D11-94AC-F5F8AB8238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209</c:v>
                </c:pt>
                <c:pt idx="3">
                  <c:v>207</c:v>
                </c:pt>
                <c:pt idx="6">
                  <c:v>225</c:v>
                </c:pt>
                <c:pt idx="9">
                  <c:v>231</c:v>
                </c:pt>
                <c:pt idx="12">
                  <c:v>236</c:v>
                </c:pt>
              </c:numCache>
            </c:numRef>
          </c:val>
          <c:extLst>
            <c:ext xmlns:c16="http://schemas.microsoft.com/office/drawing/2014/chart" uri="{C3380CC4-5D6E-409C-BE32-E72D297353CC}">
              <c16:uniqueId val="{00000007-189D-4D11-94AC-F5F8AB8238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275</c:v>
                </c:pt>
                <c:pt idx="3">
                  <c:v>258</c:v>
                </c:pt>
                <c:pt idx="6">
                  <c:v>249</c:v>
                </c:pt>
                <c:pt idx="9">
                  <c:v>233</c:v>
                </c:pt>
                <c:pt idx="12">
                  <c:v>223</c:v>
                </c:pt>
              </c:numCache>
            </c:numRef>
          </c:val>
          <c:extLst>
            <c:ext xmlns:c16="http://schemas.microsoft.com/office/drawing/2014/chart" uri="{C3380CC4-5D6E-409C-BE32-E72D297353CC}">
              <c16:uniqueId val="{00000008-189D-4D11-94AC-F5F8AB8238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177</c:v>
                </c:pt>
                <c:pt idx="3">
                  <c:v>162</c:v>
                </c:pt>
                <c:pt idx="6">
                  <c:v>140</c:v>
                </c:pt>
                <c:pt idx="9">
                  <c:v>131</c:v>
                </c:pt>
                <c:pt idx="12">
                  <c:v>116</c:v>
                </c:pt>
              </c:numCache>
            </c:numRef>
          </c:val>
          <c:extLst>
            <c:ext xmlns:c16="http://schemas.microsoft.com/office/drawing/2014/chart" uri="{C3380CC4-5D6E-409C-BE32-E72D297353CC}">
              <c16:uniqueId val="{00000009-189D-4D11-94AC-F5F8AB8238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2936</c:v>
                </c:pt>
                <c:pt idx="3">
                  <c:v>2888</c:v>
                </c:pt>
                <c:pt idx="6">
                  <c:v>2867</c:v>
                </c:pt>
                <c:pt idx="9">
                  <c:v>2876</c:v>
                </c:pt>
                <c:pt idx="12">
                  <c:v>2857</c:v>
                </c:pt>
              </c:numCache>
            </c:numRef>
          </c:val>
          <c:extLst>
            <c:ext xmlns:c16="http://schemas.microsoft.com/office/drawing/2014/chart" uri="{C3380CC4-5D6E-409C-BE32-E72D297353CC}">
              <c16:uniqueId val="{0000000A-189D-4D11-94AC-F5F8AB8238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680</c:v>
                </c:pt>
                <c:pt idx="2">
                  <c:v>#N/A</c:v>
                </c:pt>
                <c:pt idx="3">
                  <c:v>#N/A</c:v>
                </c:pt>
                <c:pt idx="4">
                  <c:v>360</c:v>
                </c:pt>
                <c:pt idx="5">
                  <c:v>#N/A</c:v>
                </c:pt>
                <c:pt idx="6">
                  <c:v>#N/A</c:v>
                </c:pt>
                <c:pt idx="7">
                  <c:v>96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9D-4D11-94AC-F5F8AB8238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1116</c:v>
                </c:pt>
                <c:pt idx="1">
                  <c:v>1189</c:v>
                </c:pt>
                <c:pt idx="2">
                  <c:v>882</c:v>
                </c:pt>
              </c:numCache>
            </c:numRef>
          </c:val>
          <c:extLst>
            <c:ext xmlns:c16="http://schemas.microsoft.com/office/drawing/2014/chart" uri="{C3380CC4-5D6E-409C-BE32-E72D297353CC}">
              <c16:uniqueId val="{00000000-B773-4222-9544-B82651037A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c:v>
                </c:pt>
                <c:pt idx="1">
                  <c:v>53</c:v>
                </c:pt>
                <c:pt idx="2">
                  <c:v>46</c:v>
                </c:pt>
              </c:numCache>
            </c:numRef>
          </c:val>
          <c:extLst>
            <c:ext xmlns:c16="http://schemas.microsoft.com/office/drawing/2014/chart" uri="{C3380CC4-5D6E-409C-BE32-E72D297353CC}">
              <c16:uniqueId val="{00000001-B773-4222-9544-B82651037A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420</c:v>
                </c:pt>
                <c:pt idx="1">
                  <c:v>663</c:v>
                </c:pt>
                <c:pt idx="2">
                  <c:v>963</c:v>
                </c:pt>
              </c:numCache>
            </c:numRef>
          </c:val>
          <c:extLst>
            <c:ext xmlns:c16="http://schemas.microsoft.com/office/drawing/2014/chart" uri="{C3380CC4-5D6E-409C-BE32-E72D297353CC}">
              <c16:uniqueId val="{00000002-B773-4222-9544-B82651037A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百万円の減となっている。今後は大規模事業の償還終了と開始により同程度で推移していく見込みである。適正な起債管理を引き続き行い、公債費の抑制に努める。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満期一括償還地方債の償還の財源としての積み立てはしていない。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の各項目については、組合等負担見込額が増加しているが、その他の項目については減少している。一方、充当可能財源等（Ｂ）は、財政調整積立基金や特定目的基金において事業実施に伴う取崩しがあるものの、積立額が増加したため、充当可能基金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百万円の増加となっており、将来負担比率の分子は減少している。今後は公共施設等の改修、大規模事業の本格実施が見込まれるため、より一層歳出の抑制や計画的な起債管理に努める。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基金全体としては減となっているが、大規模事業に充当するため各特定目的基金への積み立てを実施したことにより特定目的基金は増加している。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大規模事業の実施により、今後基金は減少していくことが見込まれるため計画的な積み立てを実施していく。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むつざわスマートウェルネスタウン拠点形成事業の債務負担行為に基づく債務の償還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〇総合運動公園整備基金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新たに設置する総合運動公園の土地の取得に伴う損失補償費用、公園の整備費用及び公園整備に充てるために起こした町債の元利償還金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学校教育施設及び社会教育施設の建設、改修事業に要する経費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○若者定住促進基金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○農業活性化推進基金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町の農業経営の確立を目指して、耕作放棄地の解消及び後継者の育成を図り、地域営農組織等の施設整備及び農地の効率的な活用を推進するために要する費用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総合運動公園の整備に係る経費に充当するため、総合運動公園整備基金への積み立てを実施したため前年度から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むつざわスマートウェルネスタウン拠点形成事業に係る債務負担行為管理基金について計画的な積み立てを実施していく。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大規模事業に充当するため各特定目的基金への積み立て等を実施したことにより、取崩額が積立額より多くなったため。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緊急な災害経費等に備えるため財政調整基金残高について、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億円程度を確保するよう計画的に実施していく。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今後予定している大規模事業の実施に係る起債において、財源対策債を伴う起債借入を予定しているため、計画的に積立てを行う。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すると同程度に推移している。人口減少や高齢化の進行に加え、景気回復の本格的な波及については、依然として時間を要すると考えられるため、引き続き町税の徴収率向上に努めるとともに、より一層の財政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ポイント下回っている。今後も財政構造の硬直化を緩和するため、既存事業の見直し等も含めて、経常経費の削減を図り、改善に努める。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65</xdr:row>
      <xdr:rowOff>97155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423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4235"/>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4729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65</xdr:row>
      <xdr:rowOff>48895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90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62882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112412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109872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8,115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円の増額となっているが、類似団体と比較して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47,802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78617</xdr:rowOff>
    </xdr:from>
    <xdr:to>
      <xdr:col>23</xdr:col>
      <xdr:colOff>133350</xdr:colOff>
      <xdr:row>82</xdr:row>
      <xdr:rowOff>111254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37517"/>
          <a:ext cx="8382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78617</xdr:rowOff>
    </xdr:from>
    <xdr:to>
      <xdr:col>19</xdr:col>
      <xdr:colOff>133350</xdr:colOff>
      <xdr:row>82</xdr:row>
      <xdr:rowOff>82338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37517"/>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46299</xdr:rowOff>
    </xdr:from>
    <xdr:to>
      <xdr:col>15</xdr:col>
      <xdr:colOff>82550</xdr:colOff>
      <xdr:row>82</xdr:row>
      <xdr:rowOff>82338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05199"/>
          <a:ext cx="889000" cy="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46299</xdr:rowOff>
    </xdr:from>
    <xdr:to>
      <xdr:col>11</xdr:col>
      <xdr:colOff>31750</xdr:colOff>
      <xdr:row>82</xdr:row>
      <xdr:rowOff>52122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0519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60454</xdr:rowOff>
    </xdr:from>
    <xdr:to>
      <xdr:col>23</xdr:col>
      <xdr:colOff>184150</xdr:colOff>
      <xdr:row>82</xdr:row>
      <xdr:rowOff>162054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76981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6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27817</xdr:rowOff>
    </xdr:from>
    <xdr:to>
      <xdr:col>19</xdr:col>
      <xdr:colOff>184150</xdr:colOff>
      <xdr:row>82</xdr:row>
      <xdr:rowOff>129417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5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31538</xdr:rowOff>
    </xdr:from>
    <xdr:to>
      <xdr:col>15</xdr:col>
      <xdr:colOff>133350</xdr:colOff>
      <xdr:row>82</xdr:row>
      <xdr:rowOff>133138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143315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166949</xdr:rowOff>
    </xdr:from>
    <xdr:to>
      <xdr:col>11</xdr:col>
      <xdr:colOff>82550</xdr:colOff>
      <xdr:row>82</xdr:row>
      <xdr:rowOff>97099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107276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1322</xdr:rowOff>
    </xdr:from>
    <xdr:to>
      <xdr:col>7</xdr:col>
      <xdr:colOff>31750</xdr:colOff>
      <xdr:row>82</xdr:row>
      <xdr:rowOff>102922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113099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2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を超えてないが、類似団体と比較して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ポイント上回っている。今後も、国家公務員給与との均衡を保ち、</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126395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0716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88</xdr:row>
      <xdr:rowOff>160866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139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160866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071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80434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071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155242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8019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102386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38019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102386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7218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55275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72183"/>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104442</xdr:rowOff>
    </xdr:from>
    <xdr:to>
      <xdr:col>81</xdr:col>
      <xdr:colOff>95250</xdr:colOff>
      <xdr:row>61</xdr:row>
      <xdr:rowOff>34592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120969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154171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9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51586</xdr:rowOff>
    </xdr:from>
    <xdr:to>
      <xdr:col>73</xdr:col>
      <xdr:colOff>44450</xdr:colOff>
      <xdr:row>60</xdr:row>
      <xdr:rowOff>153186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163363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4475</xdr:rowOff>
    </xdr:from>
    <xdr:to>
      <xdr:col>64</xdr:col>
      <xdr:colOff>152400</xdr:colOff>
      <xdr:row>60</xdr:row>
      <xdr:rowOff>106075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90852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7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59690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06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124037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276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地方債残高の減や充当可能基金の増及び標準財政規模の増により、昨年度と比較して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ポイント改善されており、将来負担比率は算定されていない。今後は大規模事業実施に伴い上昇することが見込まれるため、より一層の計画的な財政運営に努める。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95199</xdr:rowOff>
    </xdr:from>
    <xdr:to>
      <xdr:col>72</xdr:col>
      <xdr:colOff>203200</xdr:colOff>
      <xdr:row>15</xdr:row>
      <xdr:rowOff>45364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9549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45364</xdr:rowOff>
    </xdr:from>
    <xdr:to>
      <xdr:col>68</xdr:col>
      <xdr:colOff>152400</xdr:colOff>
      <xdr:row>16</xdr:row>
      <xdr:rowOff>33172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171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44399</xdr:rowOff>
    </xdr:from>
    <xdr:to>
      <xdr:col>73</xdr:col>
      <xdr:colOff>44450</xdr:colOff>
      <xdr:row>14</xdr:row>
      <xdr:rowOff>145999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156176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166014</xdr:rowOff>
    </xdr:from>
    <xdr:to>
      <xdr:col>68</xdr:col>
      <xdr:colOff>203200</xdr:colOff>
      <xdr:row>15</xdr:row>
      <xdr:rowOff>96164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106341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153822</xdr:rowOff>
    </xdr:from>
    <xdr:to>
      <xdr:col>64</xdr:col>
      <xdr:colOff>152400</xdr:colOff>
      <xdr:row>16</xdr:row>
      <xdr:rowOff>83972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68749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ポイント上回っている。今後は定員適正化計画による計画的な採用等により改善に努める。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06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39</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83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33274</xdr:rowOff>
    </xdr:from>
    <xdr:to>
      <xdr:col>11</xdr:col>
      <xdr:colOff>9525</xdr:colOff>
      <xdr:row>39</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9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62484</xdr:rowOff>
    </xdr:from>
    <xdr:to>
      <xdr:col>15</xdr:col>
      <xdr:colOff>149225</xdr:colOff>
      <xdr:row>38</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153924</xdr:rowOff>
    </xdr:from>
    <xdr:to>
      <xdr:col>11</xdr:col>
      <xdr:colOff>60325</xdr:colOff>
      <xdr:row>39</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23622</xdr:rowOff>
    </xdr:from>
    <xdr:to>
      <xdr:col>6</xdr:col>
      <xdr:colOff>171450</xdr:colOff>
      <xdr:row>39</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ポイント増加している。類似団体と同程度ではあるが、引き続き物件費の抑制に努める。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121285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9588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52705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95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52705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18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xdr:rowOff>
    </xdr:from>
    <xdr:to>
      <xdr:col>74</xdr:col>
      <xdr:colOff>31750</xdr:colOff>
      <xdr:row>15</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ポイント下回っている。今後は消費税率の引き上げに伴う社会保障関連経費の増加等が見込まれるため、引き続き扶助費の動向に注視していく必要がある。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26988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5675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141288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55</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71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4245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147638</xdr:rowOff>
    </xdr:from>
    <xdr:to>
      <xdr:col>24</xdr:col>
      <xdr:colOff>76200</xdr:colOff>
      <xdr:row>56</xdr:row>
      <xdr:rowOff>77788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164165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ポイント下回っている。今後も引き続き歳出の抑制を務める。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84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037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ポイント下回っている。今後は過去に借入をした起債の償還が終了する一方で、新規に借入を行った起債の償還が開始することに伴い同程度を推移していく見込である。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140063</xdr:rowOff>
    </xdr:from>
    <xdr:to>
      <xdr:col>24</xdr:col>
      <xdr:colOff>25400</xdr:colOff>
      <xdr:row>74</xdr:row>
      <xdr:rowOff>166188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27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140063</xdr:rowOff>
    </xdr:from>
    <xdr:to>
      <xdr:col>19</xdr:col>
      <xdr:colOff>187325</xdr:colOff>
      <xdr:row>75</xdr:row>
      <xdr:rowOff>4535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273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169454</xdr:rowOff>
    </xdr:from>
    <xdr:to>
      <xdr:col>15</xdr:col>
      <xdr:colOff>98425</xdr:colOff>
      <xdr:row>75</xdr:row>
      <xdr:rowOff>4535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567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169454</xdr:rowOff>
    </xdr:from>
    <xdr:to>
      <xdr:col>11</xdr:col>
      <xdr:colOff>9525</xdr:colOff>
      <xdr:row>75</xdr:row>
      <xdr:rowOff>73116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567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115388</xdr:rowOff>
    </xdr:from>
    <xdr:to>
      <xdr:col>24</xdr:col>
      <xdr:colOff>76200</xdr:colOff>
      <xdr:row>75</xdr:row>
      <xdr:rowOff>45538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131915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4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89263</xdr:rowOff>
    </xdr:from>
    <xdr:to>
      <xdr:col>20</xdr:col>
      <xdr:colOff>38100</xdr:colOff>
      <xdr:row>75</xdr:row>
      <xdr:rowOff>19413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29590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125185</xdr:rowOff>
    </xdr:from>
    <xdr:to>
      <xdr:col>15</xdr:col>
      <xdr:colOff>149225</xdr:colOff>
      <xdr:row>75</xdr:row>
      <xdr:rowOff>55335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65512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118654</xdr:rowOff>
    </xdr:from>
    <xdr:to>
      <xdr:col>11</xdr:col>
      <xdr:colOff>60325</xdr:colOff>
      <xdr:row>75</xdr:row>
      <xdr:rowOff>48804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58981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171087</xdr:rowOff>
    </xdr:from>
    <xdr:to>
      <xdr:col>82</xdr:col>
      <xdr:colOff>107950</xdr:colOff>
      <xdr:row>79</xdr:row>
      <xdr:rowOff>95976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72737"/>
          <a:ext cx="8382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171087</xdr:rowOff>
    </xdr:from>
    <xdr:to>
      <xdr:col>78</xdr:col>
      <xdr:colOff>69850</xdr:colOff>
      <xdr:row>78</xdr:row>
      <xdr:rowOff>130266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727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130266</xdr:rowOff>
    </xdr:from>
    <xdr:to>
      <xdr:col>73</xdr:col>
      <xdr:colOff>180975</xdr:colOff>
      <xdr:row>78</xdr:row>
      <xdr:rowOff>166188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033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123734</xdr:rowOff>
    </xdr:from>
    <xdr:to>
      <xdr:col>69</xdr:col>
      <xdr:colOff>92075</xdr:colOff>
      <xdr:row>78</xdr:row>
      <xdr:rowOff>166188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968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45176</xdr:rowOff>
    </xdr:from>
    <xdr:to>
      <xdr:col>82</xdr:col>
      <xdr:colOff>158750</xdr:colOff>
      <xdr:row>79</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17253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120287</xdr:rowOff>
    </xdr:from>
    <xdr:to>
      <xdr:col>78</xdr:col>
      <xdr:colOff>120650</xdr:colOff>
      <xdr:row>78</xdr:row>
      <xdr:rowOff>50437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60614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9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30315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72934</xdr:rowOff>
    </xdr:from>
    <xdr:to>
      <xdr:col>65</xdr:col>
      <xdr:colOff>53975</xdr:colOff>
      <xdr:row>79</xdr:row>
      <xdr:rowOff>3084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159311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66781</xdr:rowOff>
    </xdr:from>
    <xdr:to>
      <xdr:col>29</xdr:col>
      <xdr:colOff>127000</xdr:colOff>
      <xdr:row>18</xdr:row>
      <xdr:rowOff>114028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00506"/>
          <a:ext cx="647700" cy="4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114028</xdr:rowOff>
    </xdr:from>
    <xdr:to>
      <xdr:col>26</xdr:col>
      <xdr:colOff>50800</xdr:colOff>
      <xdr:row>18</xdr:row>
      <xdr:rowOff>168178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7753"/>
          <a:ext cx="698500" cy="5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143755</xdr:rowOff>
    </xdr:from>
    <xdr:to>
      <xdr:col>22</xdr:col>
      <xdr:colOff>114300</xdr:colOff>
      <xdr:row>18</xdr:row>
      <xdr:rowOff>168178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77480"/>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108925</xdr:rowOff>
    </xdr:from>
    <xdr:to>
      <xdr:col>18</xdr:col>
      <xdr:colOff>177800</xdr:colOff>
      <xdr:row>18</xdr:row>
      <xdr:rowOff>143755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42650"/>
          <a:ext cx="698500" cy="34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15981</xdr:rowOff>
    </xdr:from>
    <xdr:to>
      <xdr:col>29</xdr:col>
      <xdr:colOff>177800</xdr:colOff>
      <xdr:row>18</xdr:row>
      <xdr:rowOff>117580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970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159508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2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63228</xdr:rowOff>
    </xdr:from>
    <xdr:to>
      <xdr:col>26</xdr:col>
      <xdr:colOff>101600</xdr:colOff>
      <xdr:row>18</xdr:row>
      <xdr:rowOff>164828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149605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117378</xdr:rowOff>
    </xdr:from>
    <xdr:to>
      <xdr:col>22</xdr:col>
      <xdr:colOff>165100</xdr:colOff>
      <xdr:row>19</xdr:row>
      <xdr:rowOff>47528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92955</xdr:rowOff>
    </xdr:from>
    <xdr:to>
      <xdr:col>19</xdr:col>
      <xdr:colOff>38100</xdr:colOff>
      <xdr:row>19</xdr:row>
      <xdr:rowOff>23105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58125</xdr:rowOff>
    </xdr:from>
    <xdr:to>
      <xdr:col>15</xdr:col>
      <xdr:colOff>101600</xdr:colOff>
      <xdr:row>18</xdr:row>
      <xdr:rowOff>159725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7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169691</xdr:rowOff>
    </xdr:from>
    <xdr:to>
      <xdr:col>29</xdr:col>
      <xdr:colOff>127000</xdr:colOff>
      <xdr:row>37</xdr:row>
      <xdr:rowOff>178512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94391"/>
          <a:ext cx="647700" cy="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162623</xdr:rowOff>
    </xdr:from>
    <xdr:to>
      <xdr:col>26</xdr:col>
      <xdr:colOff>50800</xdr:colOff>
      <xdr:row>37</xdr:row>
      <xdr:rowOff>169691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87323"/>
          <a:ext cx="698500" cy="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157994</xdr:rowOff>
    </xdr:from>
    <xdr:to>
      <xdr:col>22</xdr:col>
      <xdr:colOff>114300</xdr:colOff>
      <xdr:row>37</xdr:row>
      <xdr:rowOff>162623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82694"/>
          <a:ext cx="6985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63240</xdr:rowOff>
    </xdr:from>
    <xdr:to>
      <xdr:col>18</xdr:col>
      <xdr:colOff>177800</xdr:colOff>
      <xdr:row>37</xdr:row>
      <xdr:rowOff>157994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87940"/>
          <a:ext cx="698500" cy="9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127712</xdr:rowOff>
    </xdr:from>
    <xdr:to>
      <xdr:col>29</xdr:col>
      <xdr:colOff>177800</xdr:colOff>
      <xdr:row>37</xdr:row>
      <xdr:rowOff>229312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5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36289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118891</xdr:rowOff>
    </xdr:from>
    <xdr:to>
      <xdr:col>26</xdr:col>
      <xdr:colOff>101600</xdr:colOff>
      <xdr:row>37</xdr:row>
      <xdr:rowOff>220491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205268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111823</xdr:rowOff>
    </xdr:from>
    <xdr:to>
      <xdr:col>22</xdr:col>
      <xdr:colOff>165100</xdr:colOff>
      <xdr:row>37</xdr:row>
      <xdr:rowOff>213423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198200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107194</xdr:rowOff>
    </xdr:from>
    <xdr:to>
      <xdr:col>19</xdr:col>
      <xdr:colOff>38100</xdr:colOff>
      <xdr:row>37</xdr:row>
      <xdr:rowOff>208794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3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193571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12440</xdr:rowOff>
    </xdr:from>
    <xdr:to>
      <xdr:col>15</xdr:col>
      <xdr:colOff>101600</xdr:colOff>
      <xdr:row>37</xdr:row>
      <xdr:rowOff>114040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98817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102377</xdr:rowOff>
    </xdr:from>
    <xdr:to>
      <xdr:col>24</xdr:col>
      <xdr:colOff>63500</xdr:colOff>
      <xdr:row>36</xdr:row>
      <xdr:rowOff>115697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4577"/>
          <a:ext cx="8382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36</xdr:row>
      <xdr:rowOff>169403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7897"/>
          <a:ext cx="889000" cy="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129390</xdr:rowOff>
    </xdr:from>
    <xdr:to>
      <xdr:col>15</xdr:col>
      <xdr:colOff>50800</xdr:colOff>
      <xdr:row>36</xdr:row>
      <xdr:rowOff>169403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1590"/>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126060</xdr:rowOff>
    </xdr:from>
    <xdr:to>
      <xdr:col>10</xdr:col>
      <xdr:colOff>114300</xdr:colOff>
      <xdr:row>36</xdr:row>
      <xdr:rowOff>129390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8260"/>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51577</xdr:rowOff>
    </xdr:from>
    <xdr:to>
      <xdr:col>24</xdr:col>
      <xdr:colOff>114300</xdr:colOff>
      <xdr:row>36</xdr:row>
      <xdr:rowOff>153177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30004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157624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118603</xdr:rowOff>
    </xdr:from>
    <xdr:to>
      <xdr:col>15</xdr:col>
      <xdr:colOff>101600</xdr:colOff>
      <xdr:row>37</xdr:row>
      <xdr:rowOff>48753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39880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78590</xdr:rowOff>
    </xdr:from>
    <xdr:to>
      <xdr:col>10</xdr:col>
      <xdr:colOff>165100</xdr:colOff>
      <xdr:row>37</xdr:row>
      <xdr:rowOff>8740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171317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75260</xdr:rowOff>
    </xdr:from>
    <xdr:to>
      <xdr:col>6</xdr:col>
      <xdr:colOff>38100</xdr:colOff>
      <xdr:row>37</xdr:row>
      <xdr:rowOff>5410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167987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70900</xdr:rowOff>
    </xdr:from>
    <xdr:to>
      <xdr:col>24</xdr:col>
      <xdr:colOff>63500</xdr:colOff>
      <xdr:row>56</xdr:row>
      <xdr:rowOff>94268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72100"/>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72186</xdr:rowOff>
    </xdr:from>
    <xdr:to>
      <xdr:col>19</xdr:col>
      <xdr:colOff>177800</xdr:colOff>
      <xdr:row>56</xdr:row>
      <xdr:rowOff>94268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73386"/>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72186</xdr:rowOff>
    </xdr:from>
    <xdr:to>
      <xdr:col>15</xdr:col>
      <xdr:colOff>50800</xdr:colOff>
      <xdr:row>56</xdr:row>
      <xdr:rowOff>126473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73386"/>
          <a:ext cx="8890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120713</xdr:rowOff>
    </xdr:from>
    <xdr:to>
      <xdr:col>10</xdr:col>
      <xdr:colOff>114300</xdr:colOff>
      <xdr:row>56</xdr:row>
      <xdr:rowOff>126473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21913"/>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20100</xdr:rowOff>
    </xdr:from>
    <xdr:to>
      <xdr:col>24</xdr:col>
      <xdr:colOff>114300</xdr:colOff>
      <xdr:row>56</xdr:row>
      <xdr:rowOff>121700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169977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43468</xdr:rowOff>
    </xdr:from>
    <xdr:to>
      <xdr:col>20</xdr:col>
      <xdr:colOff>38100</xdr:colOff>
      <xdr:row>56</xdr:row>
      <xdr:rowOff>145068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136195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21386</xdr:rowOff>
    </xdr:from>
    <xdr:to>
      <xdr:col>15</xdr:col>
      <xdr:colOff>101600</xdr:colOff>
      <xdr:row>56</xdr:row>
      <xdr:rowOff>122986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114113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75673</xdr:rowOff>
    </xdr:from>
    <xdr:to>
      <xdr:col>10</xdr:col>
      <xdr:colOff>165100</xdr:colOff>
      <xdr:row>57</xdr:row>
      <xdr:rowOff>5823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168400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69913</xdr:rowOff>
    </xdr:from>
    <xdr:to>
      <xdr:col>6</xdr:col>
      <xdr:colOff>38100</xdr:colOff>
      <xdr:row>57</xdr:row>
      <xdr:rowOff>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162640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116109</xdr:rowOff>
    </xdr:from>
    <xdr:to>
      <xdr:col>24</xdr:col>
      <xdr:colOff>63500</xdr:colOff>
      <xdr:row>78</xdr:row>
      <xdr:rowOff>118577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89209"/>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116109</xdr:rowOff>
    </xdr:from>
    <xdr:to>
      <xdr:col>19</xdr:col>
      <xdr:colOff>177800</xdr:colOff>
      <xdr:row>78</xdr:row>
      <xdr:rowOff>120064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8920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108427</xdr:rowOff>
    </xdr:from>
    <xdr:to>
      <xdr:col>15</xdr:col>
      <xdr:colOff>50800</xdr:colOff>
      <xdr:row>78</xdr:row>
      <xdr:rowOff>120064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1527"/>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108427</xdr:rowOff>
    </xdr:from>
    <xdr:to>
      <xdr:col>10</xdr:col>
      <xdr:colOff>114300</xdr:colOff>
      <xdr:row>78</xdr:row>
      <xdr:rowOff>109021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152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67777</xdr:rowOff>
    </xdr:from>
    <xdr:to>
      <xdr:col>24</xdr:col>
      <xdr:colOff>114300</xdr:colOff>
      <xdr:row>78</xdr:row>
      <xdr:rowOff>169377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154154</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65309</xdr:rowOff>
    </xdr:from>
    <xdr:to>
      <xdr:col>20</xdr:col>
      <xdr:colOff>38100</xdr:colOff>
      <xdr:row>78</xdr:row>
      <xdr:rowOff>166909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158036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69264</xdr:rowOff>
    </xdr:from>
    <xdr:to>
      <xdr:col>15</xdr:col>
      <xdr:colOff>101600</xdr:colOff>
      <xdr:row>78</xdr:row>
      <xdr:rowOff>170864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161991</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3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57627</xdr:rowOff>
    </xdr:from>
    <xdr:to>
      <xdr:col>10</xdr:col>
      <xdr:colOff>165100</xdr:colOff>
      <xdr:row>78</xdr:row>
      <xdr:rowOff>159227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58221</xdr:rowOff>
    </xdr:from>
    <xdr:to>
      <xdr:col>6</xdr:col>
      <xdr:colOff>38100</xdr:colOff>
      <xdr:row>78</xdr:row>
      <xdr:rowOff>159821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150948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133348</xdr:rowOff>
    </xdr:from>
    <xdr:to>
      <xdr:col>24</xdr:col>
      <xdr:colOff>63500</xdr:colOff>
      <xdr:row>98</xdr:row>
      <xdr:rowOff>135471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544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130459</xdr:rowOff>
    </xdr:from>
    <xdr:to>
      <xdr:col>19</xdr:col>
      <xdr:colOff>177800</xdr:colOff>
      <xdr:row>98</xdr:row>
      <xdr:rowOff>135471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255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130459</xdr:rowOff>
    </xdr:from>
    <xdr:to>
      <xdr:col>15</xdr:col>
      <xdr:colOff>50800</xdr:colOff>
      <xdr:row>99</xdr:row>
      <xdr:rowOff>43149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32559"/>
          <a:ext cx="889000" cy="8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43149</xdr:rowOff>
    </xdr:from>
    <xdr:to>
      <xdr:col>10</xdr:col>
      <xdr:colOff>114300</xdr:colOff>
      <xdr:row>99</xdr:row>
      <xdr:rowOff>84885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16699"/>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82548</xdr:rowOff>
    </xdr:from>
    <xdr:to>
      <xdr:col>24</xdr:col>
      <xdr:colOff>114300</xdr:colOff>
      <xdr:row>99</xdr:row>
      <xdr:rowOff>12698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60975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84671</xdr:rowOff>
    </xdr:from>
    <xdr:to>
      <xdr:col>20</xdr:col>
      <xdr:colOff>38100</xdr:colOff>
      <xdr:row>99</xdr:row>
      <xdr:rowOff>14821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79659</xdr:rowOff>
    </xdr:from>
    <xdr:to>
      <xdr:col>15</xdr:col>
      <xdr:colOff>101600</xdr:colOff>
      <xdr:row>99</xdr:row>
      <xdr:rowOff>9809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163799</xdr:rowOff>
    </xdr:from>
    <xdr:to>
      <xdr:col>10</xdr:col>
      <xdr:colOff>165100</xdr:colOff>
      <xdr:row>99</xdr:row>
      <xdr:rowOff>93949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85076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34085</xdr:rowOff>
    </xdr:from>
    <xdr:to>
      <xdr:col>6</xdr:col>
      <xdr:colOff>38100</xdr:colOff>
      <xdr:row>99</xdr:row>
      <xdr:rowOff>135685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126812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0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98552</xdr:rowOff>
    </xdr:from>
    <xdr:to>
      <xdr:col>55</xdr:col>
      <xdr:colOff>0</xdr:colOff>
      <xdr:row>37</xdr:row>
      <xdr:rowOff>115065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42202"/>
          <a:ext cx="8382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98552</xdr:rowOff>
    </xdr:from>
    <xdr:to>
      <xdr:col>50</xdr:col>
      <xdr:colOff>114300</xdr:colOff>
      <xdr:row>37</xdr:row>
      <xdr:rowOff>123732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4220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108671</xdr:rowOff>
    </xdr:from>
    <xdr:to>
      <xdr:col>45</xdr:col>
      <xdr:colOff>177800</xdr:colOff>
      <xdr:row>37</xdr:row>
      <xdr:rowOff>123732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52321"/>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108671</xdr:rowOff>
    </xdr:from>
    <xdr:to>
      <xdr:col>41</xdr:col>
      <xdr:colOff>50800</xdr:colOff>
      <xdr:row>37</xdr:row>
      <xdr:rowOff>136107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2321"/>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64265</xdr:rowOff>
    </xdr:from>
    <xdr:to>
      <xdr:col>55</xdr:col>
      <xdr:colOff>50800</xdr:colOff>
      <xdr:row>37</xdr:row>
      <xdr:rowOff>165864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7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42692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47752</xdr:rowOff>
    </xdr:from>
    <xdr:to>
      <xdr:col>50</xdr:col>
      <xdr:colOff>165100</xdr:colOff>
      <xdr:row>37</xdr:row>
      <xdr:rowOff>149352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140479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72932</xdr:rowOff>
    </xdr:from>
    <xdr:to>
      <xdr:col>46</xdr:col>
      <xdr:colOff>38100</xdr:colOff>
      <xdr:row>38</xdr:row>
      <xdr:rowOff>3082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165659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57871</xdr:rowOff>
    </xdr:from>
    <xdr:to>
      <xdr:col>41</xdr:col>
      <xdr:colOff>101600</xdr:colOff>
      <xdr:row>37</xdr:row>
      <xdr:rowOff>159471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150599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85307</xdr:rowOff>
    </xdr:from>
    <xdr:to>
      <xdr:col>36</xdr:col>
      <xdr:colOff>165100</xdr:colOff>
      <xdr:row>38</xdr:row>
      <xdr:rowOff>15457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6584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100019</xdr:rowOff>
    </xdr:from>
    <xdr:to>
      <xdr:col>55</xdr:col>
      <xdr:colOff>0</xdr:colOff>
      <xdr:row>58</xdr:row>
      <xdr:rowOff>113740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4119"/>
          <a:ext cx="838200" cy="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100019</xdr:rowOff>
    </xdr:from>
    <xdr:to>
      <xdr:col>50</xdr:col>
      <xdr:colOff>114300</xdr:colOff>
      <xdr:row>58</xdr:row>
      <xdr:rowOff>105535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4119"/>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105535</xdr:rowOff>
    </xdr:from>
    <xdr:to>
      <xdr:col>45</xdr:col>
      <xdr:colOff>177800</xdr:colOff>
      <xdr:row>58</xdr:row>
      <xdr:rowOff>131008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963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103231</xdr:rowOff>
    </xdr:from>
    <xdr:to>
      <xdr:col>41</xdr:col>
      <xdr:colOff>50800</xdr:colOff>
      <xdr:row>58</xdr:row>
      <xdr:rowOff>131008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7331"/>
          <a:ext cx="8890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62940</xdr:rowOff>
    </xdr:from>
    <xdr:to>
      <xdr:col>55</xdr:col>
      <xdr:colOff>50800</xdr:colOff>
      <xdr:row>58</xdr:row>
      <xdr:rowOff>164540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49219</xdr:rowOff>
    </xdr:from>
    <xdr:to>
      <xdr:col>50</xdr:col>
      <xdr:colOff>165100</xdr:colOff>
      <xdr:row>58</xdr:row>
      <xdr:rowOff>150819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141946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54735</xdr:rowOff>
    </xdr:from>
    <xdr:to>
      <xdr:col>46</xdr:col>
      <xdr:colOff>38100</xdr:colOff>
      <xdr:row>58</xdr:row>
      <xdr:rowOff>156335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147462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80208</xdr:rowOff>
    </xdr:from>
    <xdr:to>
      <xdr:col>41</xdr:col>
      <xdr:colOff>101600</xdr:colOff>
      <xdr:row>59</xdr:row>
      <xdr:rowOff>10358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52431</xdr:rowOff>
    </xdr:from>
    <xdr:to>
      <xdr:col>36</xdr:col>
      <xdr:colOff>165100</xdr:colOff>
      <xdr:row>58</xdr:row>
      <xdr:rowOff>154031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145158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164373</xdr:rowOff>
    </xdr:from>
    <xdr:to>
      <xdr:col>55</xdr:col>
      <xdr:colOff>0</xdr:colOff>
      <xdr:row>78</xdr:row>
      <xdr:rowOff>41219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66023"/>
          <a:ext cx="8382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164373</xdr:rowOff>
    </xdr:from>
    <xdr:to>
      <xdr:col>50</xdr:col>
      <xdr:colOff>114300</xdr:colOff>
      <xdr:row>78</xdr:row>
      <xdr:rowOff>61187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66023"/>
          <a:ext cx="889000" cy="6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33314</xdr:rowOff>
    </xdr:from>
    <xdr:to>
      <xdr:col>45</xdr:col>
      <xdr:colOff>177800</xdr:colOff>
      <xdr:row>78</xdr:row>
      <xdr:rowOff>61187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06414"/>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33314</xdr:rowOff>
    </xdr:from>
    <xdr:to>
      <xdr:col>41</xdr:col>
      <xdr:colOff>50800</xdr:colOff>
      <xdr:row>78</xdr:row>
      <xdr:rowOff>39450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06414"/>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161869</xdr:rowOff>
    </xdr:from>
    <xdr:to>
      <xdr:col>55</xdr:col>
      <xdr:colOff>50800</xdr:colOff>
      <xdr:row>78</xdr:row>
      <xdr:rowOff>92019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121246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113573</xdr:rowOff>
    </xdr:from>
    <xdr:to>
      <xdr:col>50</xdr:col>
      <xdr:colOff>165100</xdr:colOff>
      <xdr:row>78</xdr:row>
      <xdr:rowOff>43723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10387</xdr:rowOff>
    </xdr:from>
    <xdr:to>
      <xdr:col>46</xdr:col>
      <xdr:colOff>38100</xdr:colOff>
      <xdr:row>78</xdr:row>
      <xdr:rowOff>111987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103114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153964</xdr:rowOff>
    </xdr:from>
    <xdr:to>
      <xdr:col>41</xdr:col>
      <xdr:colOff>101600</xdr:colOff>
      <xdr:row>78</xdr:row>
      <xdr:rowOff>84114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75241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160100</xdr:rowOff>
    </xdr:from>
    <xdr:to>
      <xdr:col>36</xdr:col>
      <xdr:colOff>165100</xdr:colOff>
      <xdr:row>78</xdr:row>
      <xdr:rowOff>90250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81377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79654</xdr:rowOff>
    </xdr:from>
    <xdr:to>
      <xdr:col>55</xdr:col>
      <xdr:colOff>0</xdr:colOff>
      <xdr:row>98</xdr:row>
      <xdr:rowOff>116517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1754"/>
          <a:ext cx="8382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106435</xdr:rowOff>
    </xdr:from>
    <xdr:to>
      <xdr:col>50</xdr:col>
      <xdr:colOff>114300</xdr:colOff>
      <xdr:row>98</xdr:row>
      <xdr:rowOff>116517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08535"/>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106435</xdr:rowOff>
    </xdr:from>
    <xdr:to>
      <xdr:col>45</xdr:col>
      <xdr:colOff>177800</xdr:colOff>
      <xdr:row>98</xdr:row>
      <xdr:rowOff>149758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08535"/>
          <a:ext cx="889000" cy="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57049</xdr:rowOff>
    </xdr:from>
    <xdr:to>
      <xdr:col>41</xdr:col>
      <xdr:colOff>50800</xdr:colOff>
      <xdr:row>98</xdr:row>
      <xdr:rowOff>149758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9149"/>
          <a:ext cx="889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28854</xdr:rowOff>
    </xdr:from>
    <xdr:to>
      <xdr:col>55</xdr:col>
      <xdr:colOff>50800</xdr:colOff>
      <xdr:row>98</xdr:row>
      <xdr:rowOff>130454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115231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65717</xdr:rowOff>
    </xdr:from>
    <xdr:to>
      <xdr:col>50</xdr:col>
      <xdr:colOff>165100</xdr:colOff>
      <xdr:row>98</xdr:row>
      <xdr:rowOff>167317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55635</xdr:rowOff>
    </xdr:from>
    <xdr:to>
      <xdr:col>46</xdr:col>
      <xdr:colOff>38100</xdr:colOff>
      <xdr:row>98</xdr:row>
      <xdr:rowOff>157235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98958</xdr:rowOff>
    </xdr:from>
    <xdr:to>
      <xdr:col>41</xdr:col>
      <xdr:colOff>101600</xdr:colOff>
      <xdr:row>99</xdr:row>
      <xdr:rowOff>29108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20235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6249</xdr:rowOff>
    </xdr:from>
    <xdr:to>
      <xdr:col>36</xdr:col>
      <xdr:colOff>165100</xdr:colOff>
      <xdr:row>98</xdr:row>
      <xdr:rowOff>107849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98976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2330</xdr:rowOff>
    </xdr:from>
    <xdr:to>
      <xdr:col>85</xdr:col>
      <xdr:colOff>127000</xdr:colOff>
      <xdr:row>39</xdr:row>
      <xdr:rowOff>38544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8880"/>
          <a:ext cx="8382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2330</xdr:rowOff>
    </xdr:from>
    <xdr:to>
      <xdr:col>81</xdr:col>
      <xdr:colOff>50800</xdr:colOff>
      <xdr:row>39</xdr:row>
      <xdr:rowOff>19018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888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19018</xdr:rowOff>
    </xdr:from>
    <xdr:to>
      <xdr:col>76</xdr:col>
      <xdr:colOff>114300</xdr:colOff>
      <xdr:row>39</xdr:row>
      <xdr:rowOff>43364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5568"/>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134728</xdr:rowOff>
    </xdr:from>
    <xdr:to>
      <xdr:col>71</xdr:col>
      <xdr:colOff>177800</xdr:colOff>
      <xdr:row>39</xdr:row>
      <xdr:rowOff>43364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9828"/>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159194</xdr:rowOff>
    </xdr:from>
    <xdr:to>
      <xdr:col>85</xdr:col>
      <xdr:colOff>177800</xdr:colOff>
      <xdr:row>39</xdr:row>
      <xdr:rowOff>89344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74121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122980</xdr:rowOff>
    </xdr:from>
    <xdr:to>
      <xdr:col>81</xdr:col>
      <xdr:colOff>101600</xdr:colOff>
      <xdr:row>39</xdr:row>
      <xdr:rowOff>53130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44257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139668</xdr:rowOff>
    </xdr:from>
    <xdr:to>
      <xdr:col>76</xdr:col>
      <xdr:colOff>165100</xdr:colOff>
      <xdr:row>39</xdr:row>
      <xdr:rowOff>69818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60945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164014</xdr:rowOff>
    </xdr:from>
    <xdr:to>
      <xdr:col>72</xdr:col>
      <xdr:colOff>38100</xdr:colOff>
      <xdr:row>39</xdr:row>
      <xdr:rowOff>94164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85291</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77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83928</xdr:rowOff>
    </xdr:from>
    <xdr:to>
      <xdr:col>67</xdr:col>
      <xdr:colOff>101600</xdr:colOff>
      <xdr:row>39</xdr:row>
      <xdr:rowOff>14078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5205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121221</xdr:rowOff>
    </xdr:from>
    <xdr:to>
      <xdr:col>85</xdr:col>
      <xdr:colOff>127000</xdr:colOff>
      <xdr:row>77</xdr:row>
      <xdr:rowOff>125019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22871"/>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121221</xdr:rowOff>
    </xdr:from>
    <xdr:to>
      <xdr:col>81</xdr:col>
      <xdr:colOff>50800</xdr:colOff>
      <xdr:row>77</xdr:row>
      <xdr:rowOff>125788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22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125788</xdr:rowOff>
    </xdr:from>
    <xdr:to>
      <xdr:col>76</xdr:col>
      <xdr:colOff>114300</xdr:colOff>
      <xdr:row>77</xdr:row>
      <xdr:rowOff>131251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27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103755</xdr:rowOff>
    </xdr:from>
    <xdr:to>
      <xdr:col>71</xdr:col>
      <xdr:colOff>177800</xdr:colOff>
      <xdr:row>77</xdr:row>
      <xdr:rowOff>131251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05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74219</xdr:rowOff>
    </xdr:from>
    <xdr:to>
      <xdr:col>85</xdr:col>
      <xdr:colOff>177800</xdr:colOff>
      <xdr:row>78</xdr:row>
      <xdr:rowOff>4369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70421</xdr:rowOff>
    </xdr:from>
    <xdr:to>
      <xdr:col>81</xdr:col>
      <xdr:colOff>101600</xdr:colOff>
      <xdr:row>78</xdr:row>
      <xdr:rowOff>571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163148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74988</xdr:rowOff>
    </xdr:from>
    <xdr:to>
      <xdr:col>76</xdr:col>
      <xdr:colOff>165100</xdr:colOff>
      <xdr:row>78</xdr:row>
      <xdr:rowOff>5138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167715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80451</xdr:rowOff>
    </xdr:from>
    <xdr:to>
      <xdr:col>72</xdr:col>
      <xdr:colOff>38100</xdr:colOff>
      <xdr:row>78</xdr:row>
      <xdr:rowOff>10601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52955</xdr:rowOff>
    </xdr:from>
    <xdr:to>
      <xdr:col>67</xdr:col>
      <xdr:colOff>101600</xdr:colOff>
      <xdr:row>77</xdr:row>
      <xdr:rowOff>154555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145682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114277</xdr:rowOff>
    </xdr:from>
    <xdr:to>
      <xdr:col>85</xdr:col>
      <xdr:colOff>127000</xdr:colOff>
      <xdr:row>98</xdr:row>
      <xdr:rowOff>1637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44927"/>
          <a:ext cx="838200" cy="5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114277</xdr:rowOff>
    </xdr:from>
    <xdr:to>
      <xdr:col>81</xdr:col>
      <xdr:colOff>50800</xdr:colOff>
      <xdr:row>98</xdr:row>
      <xdr:rowOff>68526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44927"/>
          <a:ext cx="889000" cy="1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68526</xdr:rowOff>
    </xdr:from>
    <xdr:to>
      <xdr:col>76</xdr:col>
      <xdr:colOff>114300</xdr:colOff>
      <xdr:row>98</xdr:row>
      <xdr:rowOff>85623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70626"/>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80787</xdr:rowOff>
    </xdr:from>
    <xdr:to>
      <xdr:col>71</xdr:col>
      <xdr:colOff>177800</xdr:colOff>
      <xdr:row>98</xdr:row>
      <xdr:rowOff>85623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8288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122287</xdr:rowOff>
    </xdr:from>
    <xdr:to>
      <xdr:col>85</xdr:col>
      <xdr:colOff>177800</xdr:colOff>
      <xdr:row>98</xdr:row>
      <xdr:rowOff>52437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63477</xdr:rowOff>
    </xdr:from>
    <xdr:to>
      <xdr:col>81</xdr:col>
      <xdr:colOff>101600</xdr:colOff>
      <xdr:row>97</xdr:row>
      <xdr:rowOff>165077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17726</xdr:rowOff>
    </xdr:from>
    <xdr:to>
      <xdr:col>76</xdr:col>
      <xdr:colOff>165100</xdr:colOff>
      <xdr:row>98</xdr:row>
      <xdr:rowOff>119326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110453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34823</xdr:rowOff>
    </xdr:from>
    <xdr:to>
      <xdr:col>72</xdr:col>
      <xdr:colOff>38100</xdr:colOff>
      <xdr:row>98</xdr:row>
      <xdr:rowOff>136423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127550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29987</xdr:rowOff>
    </xdr:from>
    <xdr:to>
      <xdr:col>67</xdr:col>
      <xdr:colOff>101600</xdr:colOff>
      <xdr:row>98</xdr:row>
      <xdr:rowOff>131587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133802</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48902"/>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100975</xdr:rowOff>
    </xdr:from>
    <xdr:to>
      <xdr:col>111</xdr:col>
      <xdr:colOff>177800</xdr:colOff>
      <xdr:row>38</xdr:row>
      <xdr:rowOff>133802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160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100975</xdr:rowOff>
    </xdr:from>
    <xdr:to>
      <xdr:col>107</xdr:col>
      <xdr:colOff>50800</xdr:colOff>
      <xdr:row>38</xdr:row>
      <xdr:rowOff>130236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1607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122281</xdr:rowOff>
    </xdr:from>
    <xdr:to>
      <xdr:col>102</xdr:col>
      <xdr:colOff>114300</xdr:colOff>
      <xdr:row>38</xdr:row>
      <xdr:rowOff>130236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3738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83002</xdr:rowOff>
    </xdr:from>
    <xdr:to>
      <xdr:col>112</xdr:col>
      <xdr:colOff>38100</xdr:colOff>
      <xdr:row>39</xdr:row>
      <xdr:rowOff>13152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4279</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50175</xdr:rowOff>
    </xdr:from>
    <xdr:to>
      <xdr:col>107</xdr:col>
      <xdr:colOff>101600</xdr:colOff>
      <xdr:row>38</xdr:row>
      <xdr:rowOff>151775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142902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79436</xdr:rowOff>
    </xdr:from>
    <xdr:to>
      <xdr:col>102</xdr:col>
      <xdr:colOff>165100</xdr:colOff>
      <xdr:row>39</xdr:row>
      <xdr:rowOff>9586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71481</xdr:rowOff>
    </xdr:from>
    <xdr:to>
      <xdr:col>98</xdr:col>
      <xdr:colOff>38100</xdr:colOff>
      <xdr:row>39</xdr:row>
      <xdr:rowOff>1631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164208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56947</xdr:rowOff>
    </xdr:from>
    <xdr:to>
      <xdr:col>116</xdr:col>
      <xdr:colOff>63500</xdr:colOff>
      <xdr:row>78</xdr:row>
      <xdr:rowOff>67005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3004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67005</xdr:rowOff>
    </xdr:from>
    <xdr:to>
      <xdr:col>111</xdr:col>
      <xdr:colOff>177800</xdr:colOff>
      <xdr:row>78</xdr:row>
      <xdr:rowOff>91858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440105"/>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91858</xdr:rowOff>
    </xdr:from>
    <xdr:to>
      <xdr:col>107</xdr:col>
      <xdr:colOff>50800</xdr:colOff>
      <xdr:row>78</xdr:row>
      <xdr:rowOff>122228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64958"/>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122228</xdr:rowOff>
    </xdr:from>
    <xdr:to>
      <xdr:col>102</xdr:col>
      <xdr:colOff>114300</xdr:colOff>
      <xdr:row>78</xdr:row>
      <xdr:rowOff>144337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495328"/>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6147</xdr:rowOff>
    </xdr:from>
    <xdr:to>
      <xdr:col>116</xdr:col>
      <xdr:colOff>114300</xdr:colOff>
      <xdr:row>78</xdr:row>
      <xdr:rowOff>107747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156024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16205</xdr:rowOff>
    </xdr:from>
    <xdr:to>
      <xdr:col>112</xdr:col>
      <xdr:colOff>38100</xdr:colOff>
      <xdr:row>78</xdr:row>
      <xdr:rowOff>117805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108932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41058</xdr:rowOff>
    </xdr:from>
    <xdr:to>
      <xdr:col>107</xdr:col>
      <xdr:colOff>101600</xdr:colOff>
      <xdr:row>78</xdr:row>
      <xdr:rowOff>142658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133785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71428</xdr:rowOff>
    </xdr:from>
    <xdr:to>
      <xdr:col>102</xdr:col>
      <xdr:colOff>165100</xdr:colOff>
      <xdr:row>79</xdr:row>
      <xdr:rowOff>1578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164155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93537</xdr:rowOff>
    </xdr:from>
    <xdr:to>
      <xdr:col>98</xdr:col>
      <xdr:colOff>38100</xdr:colOff>
      <xdr:row>79</xdr:row>
      <xdr:rowOff>23687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14814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人口一人当たりコストの上位５項目　①人件費：前年度に比べ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②物件費：前年度に比べ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31,556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③普通建設事業費：前年度に比べ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41,008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下回っている。　④補助費等：前年度に比べ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4,334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42,205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⑤積立金：前年度に比べ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25,726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11,440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人口一人当たりコストの下位５項目　①維持補修費：前年度に比べ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8,869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②災害復旧事業費：前年度に比べ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12,313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③普通建設事業費（うち更新整備）：前年度に比べ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9,675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30,470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円下回っている。④公債費：前年度に比べ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34,295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⑤普通建設事業費（うち新規整備）：前年度に比べ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21,127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全体的に前年度と比較して減少、類似団体と比較して下回っているが、引き続き歳出の抑制に努めより一層の財政健全化を図る。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90551</xdr:rowOff>
    </xdr:from>
    <xdr:to>
      <xdr:col>24</xdr:col>
      <xdr:colOff>63500</xdr:colOff>
      <xdr:row>34</xdr:row>
      <xdr:rowOff>104902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9851"/>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104902</xdr:rowOff>
    </xdr:from>
    <xdr:to>
      <xdr:col>19</xdr:col>
      <xdr:colOff>177800</xdr:colOff>
      <xdr:row>34</xdr:row>
      <xdr:rowOff>141605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4202"/>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109982</xdr:rowOff>
    </xdr:from>
    <xdr:to>
      <xdr:col>15</xdr:col>
      <xdr:colOff>50800</xdr:colOff>
      <xdr:row>34</xdr:row>
      <xdr:rowOff>141605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928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35</xdr:row>
      <xdr:rowOff>32766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9282"/>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39751</xdr:rowOff>
    </xdr:from>
    <xdr:to>
      <xdr:col>24</xdr:col>
      <xdr:colOff>114300</xdr:colOff>
      <xdr:row>34</xdr:row>
      <xdr:rowOff>141351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62628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54102</xdr:rowOff>
    </xdr:from>
    <xdr:to>
      <xdr:col>20</xdr:col>
      <xdr:colOff>38100</xdr:colOff>
      <xdr:row>34</xdr:row>
      <xdr:rowOff>155702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90805</xdr:rowOff>
    </xdr:from>
    <xdr:to>
      <xdr:col>15</xdr:col>
      <xdr:colOff>101600</xdr:colOff>
      <xdr:row>35</xdr:row>
      <xdr:rowOff>20955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37482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59182</xdr:rowOff>
    </xdr:from>
    <xdr:to>
      <xdr:col>10</xdr:col>
      <xdr:colOff>165100</xdr:colOff>
      <xdr:row>34</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5859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153416</xdr:rowOff>
    </xdr:from>
    <xdr:to>
      <xdr:col>6</xdr:col>
      <xdr:colOff>38100</xdr:colOff>
      <xdr:row>35</xdr:row>
      <xdr:rowOff>83566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100093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112549</xdr:rowOff>
    </xdr:from>
    <xdr:to>
      <xdr:col>24</xdr:col>
      <xdr:colOff>63500</xdr:colOff>
      <xdr:row>57</xdr:row>
      <xdr:rowOff>168772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85199"/>
          <a:ext cx="8382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112549</xdr:rowOff>
    </xdr:from>
    <xdr:to>
      <xdr:col>19</xdr:col>
      <xdr:colOff>177800</xdr:colOff>
      <xdr:row>58</xdr:row>
      <xdr:rowOff>40895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85199"/>
          <a:ext cx="889000" cy="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40895</xdr:rowOff>
    </xdr:from>
    <xdr:to>
      <xdr:col>15</xdr:col>
      <xdr:colOff>50800</xdr:colOff>
      <xdr:row>58</xdr:row>
      <xdr:rowOff>71486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4995"/>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71486</xdr:rowOff>
    </xdr:from>
    <xdr:to>
      <xdr:col>10</xdr:col>
      <xdr:colOff>114300</xdr:colOff>
      <xdr:row>58</xdr:row>
      <xdr:rowOff>72303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558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117972</xdr:rowOff>
    </xdr:from>
    <xdr:to>
      <xdr:col>24</xdr:col>
      <xdr:colOff>114300</xdr:colOff>
      <xdr:row>58</xdr:row>
      <xdr:rowOff>48122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140849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61749</xdr:rowOff>
    </xdr:from>
    <xdr:to>
      <xdr:col>20</xdr:col>
      <xdr:colOff>38100</xdr:colOff>
      <xdr:row>57</xdr:row>
      <xdr:rowOff>163349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161545</xdr:rowOff>
    </xdr:from>
    <xdr:to>
      <xdr:col>15</xdr:col>
      <xdr:colOff>101600</xdr:colOff>
      <xdr:row>58</xdr:row>
      <xdr:rowOff>91695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20686</xdr:rowOff>
    </xdr:from>
    <xdr:to>
      <xdr:col>10</xdr:col>
      <xdr:colOff>165100</xdr:colOff>
      <xdr:row>58</xdr:row>
      <xdr:rowOff>122286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113413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21503</xdr:rowOff>
    </xdr:from>
    <xdr:to>
      <xdr:col>6</xdr:col>
      <xdr:colOff>38100</xdr:colOff>
      <xdr:row>58</xdr:row>
      <xdr:rowOff>123103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114230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86599</xdr:rowOff>
    </xdr:from>
    <xdr:to>
      <xdr:col>24</xdr:col>
      <xdr:colOff>63500</xdr:colOff>
      <xdr:row>77</xdr:row>
      <xdr:rowOff>156812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8249"/>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156812</xdr:rowOff>
    </xdr:from>
    <xdr:to>
      <xdr:col>19</xdr:col>
      <xdr:colOff>177800</xdr:colOff>
      <xdr:row>78</xdr:row>
      <xdr:rowOff>26881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58462"/>
          <a:ext cx="889000" cy="4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26881</xdr:rowOff>
    </xdr:from>
    <xdr:to>
      <xdr:col>15</xdr:col>
      <xdr:colOff>50800</xdr:colOff>
      <xdr:row>78</xdr:row>
      <xdr:rowOff>113412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9981"/>
          <a:ext cx="889000" cy="8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47227</xdr:rowOff>
    </xdr:from>
    <xdr:to>
      <xdr:col>10</xdr:col>
      <xdr:colOff>114300</xdr:colOff>
      <xdr:row>78</xdr:row>
      <xdr:rowOff>113412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2032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35799</xdr:rowOff>
    </xdr:from>
    <xdr:to>
      <xdr:col>24</xdr:col>
      <xdr:colOff>114300</xdr:colOff>
      <xdr:row>77</xdr:row>
      <xdr:rowOff>137399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106012</xdr:rowOff>
    </xdr:from>
    <xdr:to>
      <xdr:col>20</xdr:col>
      <xdr:colOff>38100</xdr:colOff>
      <xdr:row>78</xdr:row>
      <xdr:rowOff>36162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147531</xdr:rowOff>
    </xdr:from>
    <xdr:to>
      <xdr:col>15</xdr:col>
      <xdr:colOff>101600</xdr:colOff>
      <xdr:row>78</xdr:row>
      <xdr:rowOff>77681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68808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62612</xdr:rowOff>
    </xdr:from>
    <xdr:to>
      <xdr:col>10</xdr:col>
      <xdr:colOff>165100</xdr:colOff>
      <xdr:row>78</xdr:row>
      <xdr:rowOff>164212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155339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167877</xdr:rowOff>
    </xdr:from>
    <xdr:to>
      <xdr:col>6</xdr:col>
      <xdr:colOff>38100</xdr:colOff>
      <xdr:row>78</xdr:row>
      <xdr:rowOff>98027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89154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110199</xdr:rowOff>
    </xdr:from>
    <xdr:to>
      <xdr:col>24</xdr:col>
      <xdr:colOff>63500</xdr:colOff>
      <xdr:row>98</xdr:row>
      <xdr:rowOff>117729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2299"/>
          <a:ext cx="8382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117729</xdr:rowOff>
    </xdr:from>
    <xdr:to>
      <xdr:col>19</xdr:col>
      <xdr:colOff>177800</xdr:colOff>
      <xdr:row>98</xdr:row>
      <xdr:rowOff>139725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9829"/>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139725</xdr:rowOff>
    </xdr:from>
    <xdr:to>
      <xdr:col>15</xdr:col>
      <xdr:colOff>50800</xdr:colOff>
      <xdr:row>98</xdr:row>
      <xdr:rowOff>140993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1825"/>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112623</xdr:rowOff>
    </xdr:from>
    <xdr:to>
      <xdr:col>10</xdr:col>
      <xdr:colOff>114300</xdr:colOff>
      <xdr:row>98</xdr:row>
      <xdr:rowOff>140993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14723"/>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59399</xdr:rowOff>
    </xdr:from>
    <xdr:to>
      <xdr:col>24</xdr:col>
      <xdr:colOff>114300</xdr:colOff>
      <xdr:row>98</xdr:row>
      <xdr:rowOff>160999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66929</xdr:rowOff>
    </xdr:from>
    <xdr:to>
      <xdr:col>20</xdr:col>
      <xdr:colOff>38100</xdr:colOff>
      <xdr:row>98</xdr:row>
      <xdr:rowOff>168529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88925</xdr:rowOff>
    </xdr:from>
    <xdr:to>
      <xdr:col>15</xdr:col>
      <xdr:colOff>101600</xdr:colOff>
      <xdr:row>99</xdr:row>
      <xdr:rowOff>19075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90193</xdr:rowOff>
    </xdr:from>
    <xdr:to>
      <xdr:col>10</xdr:col>
      <xdr:colOff>165100</xdr:colOff>
      <xdr:row>99</xdr:row>
      <xdr:rowOff>20343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61823</xdr:rowOff>
    </xdr:from>
    <xdr:to>
      <xdr:col>6</xdr:col>
      <xdr:colOff>38100</xdr:colOff>
      <xdr:row>98</xdr:row>
      <xdr:rowOff>163423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6563</xdr:rowOff>
    </xdr:from>
    <xdr:to>
      <xdr:col>55</xdr:col>
      <xdr:colOff>0</xdr:colOff>
      <xdr:row>57</xdr:row>
      <xdr:rowOff>10626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9213"/>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6563</xdr:rowOff>
    </xdr:from>
    <xdr:to>
      <xdr:col>50</xdr:col>
      <xdr:colOff>114300</xdr:colOff>
      <xdr:row>57</xdr:row>
      <xdr:rowOff>10124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79213"/>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2049</xdr:rowOff>
    </xdr:from>
    <xdr:to>
      <xdr:col>45</xdr:col>
      <xdr:colOff>177800</xdr:colOff>
      <xdr:row>57</xdr:row>
      <xdr:rowOff>10124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74699"/>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2049</xdr:rowOff>
    </xdr:from>
    <xdr:to>
      <xdr:col>41</xdr:col>
      <xdr:colOff>50800</xdr:colOff>
      <xdr:row>57</xdr:row>
      <xdr:rowOff>70931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74699"/>
          <a:ext cx="889000" cy="6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131276</xdr:rowOff>
    </xdr:from>
    <xdr:to>
      <xdr:col>55</xdr:col>
      <xdr:colOff>50800</xdr:colOff>
      <xdr:row>57</xdr:row>
      <xdr:rowOff>61426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109703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127213</xdr:rowOff>
    </xdr:from>
    <xdr:to>
      <xdr:col>50</xdr:col>
      <xdr:colOff>165100</xdr:colOff>
      <xdr:row>57</xdr:row>
      <xdr:rowOff>57363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48490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130774</xdr:rowOff>
    </xdr:from>
    <xdr:to>
      <xdr:col>46</xdr:col>
      <xdr:colOff>38100</xdr:colOff>
      <xdr:row>57</xdr:row>
      <xdr:rowOff>60924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122699</xdr:rowOff>
    </xdr:from>
    <xdr:to>
      <xdr:col>41</xdr:col>
      <xdr:colOff>101600</xdr:colOff>
      <xdr:row>57</xdr:row>
      <xdr:rowOff>52849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43976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20131</xdr:rowOff>
    </xdr:from>
    <xdr:to>
      <xdr:col>36</xdr:col>
      <xdr:colOff>165100</xdr:colOff>
      <xdr:row>57</xdr:row>
      <xdr:rowOff>121731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112858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21143</xdr:rowOff>
    </xdr:from>
    <xdr:to>
      <xdr:col>55</xdr:col>
      <xdr:colOff>0</xdr:colOff>
      <xdr:row>78</xdr:row>
      <xdr:rowOff>21273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4243"/>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21273</xdr:rowOff>
    </xdr:from>
    <xdr:to>
      <xdr:col>50</xdr:col>
      <xdr:colOff>114300</xdr:colOff>
      <xdr:row>78</xdr:row>
      <xdr:rowOff>21920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437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169081</xdr:rowOff>
    </xdr:from>
    <xdr:to>
      <xdr:col>45</xdr:col>
      <xdr:colOff>177800</xdr:colOff>
      <xdr:row>78</xdr:row>
      <xdr:rowOff>21920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70731"/>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169081</xdr:rowOff>
    </xdr:from>
    <xdr:to>
      <xdr:col>41</xdr:col>
      <xdr:colOff>50800</xdr:colOff>
      <xdr:row>78</xdr:row>
      <xdr:rowOff>21926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0731"/>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141793</xdr:rowOff>
    </xdr:from>
    <xdr:to>
      <xdr:col>55</xdr:col>
      <xdr:colOff>50800</xdr:colOff>
      <xdr:row>78</xdr:row>
      <xdr:rowOff>71943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56720</xdr:rowOff>
    </xdr:from>
    <xdr:ext cx="378565"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141923</xdr:rowOff>
    </xdr:from>
    <xdr:to>
      <xdr:col>50</xdr:col>
      <xdr:colOff>165100</xdr:colOff>
      <xdr:row>78</xdr:row>
      <xdr:rowOff>72073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63200</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50017" y="13436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142570</xdr:rowOff>
    </xdr:from>
    <xdr:to>
      <xdr:col>46</xdr:col>
      <xdr:colOff>38100</xdr:colOff>
      <xdr:row>78</xdr:row>
      <xdr:rowOff>72720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63847</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43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118281</xdr:rowOff>
    </xdr:from>
    <xdr:to>
      <xdr:col>41</xdr:col>
      <xdr:colOff>101600</xdr:colOff>
      <xdr:row>78</xdr:row>
      <xdr:rowOff>48431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39558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142576</xdr:rowOff>
    </xdr:from>
    <xdr:to>
      <xdr:col>36</xdr:col>
      <xdr:colOff>165100</xdr:colOff>
      <xdr:row>78</xdr:row>
      <xdr:rowOff>72726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63853</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3017" y="1343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31654</xdr:rowOff>
    </xdr:from>
    <xdr:to>
      <xdr:col>55</xdr:col>
      <xdr:colOff>0</xdr:colOff>
      <xdr:row>98</xdr:row>
      <xdr:rowOff>41388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33754"/>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12077</xdr:rowOff>
    </xdr:from>
    <xdr:to>
      <xdr:col>50</xdr:col>
      <xdr:colOff>114300</xdr:colOff>
      <xdr:row>98</xdr:row>
      <xdr:rowOff>31654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42727"/>
          <a:ext cx="889000" cy="1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12077</xdr:rowOff>
    </xdr:from>
    <xdr:to>
      <xdr:col>45</xdr:col>
      <xdr:colOff>177800</xdr:colOff>
      <xdr:row>97</xdr:row>
      <xdr:rowOff>89774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42727"/>
          <a:ext cx="8890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9353</xdr:rowOff>
    </xdr:from>
    <xdr:to>
      <xdr:col>41</xdr:col>
      <xdr:colOff>50800</xdr:colOff>
      <xdr:row>97</xdr:row>
      <xdr:rowOff>89774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40003"/>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162038</xdr:rowOff>
    </xdr:from>
    <xdr:to>
      <xdr:col>55</xdr:col>
      <xdr:colOff>50800</xdr:colOff>
      <xdr:row>98</xdr:row>
      <xdr:rowOff>92188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76965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152304</xdr:rowOff>
    </xdr:from>
    <xdr:to>
      <xdr:col>50</xdr:col>
      <xdr:colOff>165100</xdr:colOff>
      <xdr:row>98</xdr:row>
      <xdr:rowOff>82454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73581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132727</xdr:rowOff>
    </xdr:from>
    <xdr:to>
      <xdr:col>46</xdr:col>
      <xdr:colOff>38100</xdr:colOff>
      <xdr:row>97</xdr:row>
      <xdr:rowOff>62877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54004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38974</xdr:rowOff>
    </xdr:from>
    <xdr:to>
      <xdr:col>41</xdr:col>
      <xdr:colOff>101600</xdr:colOff>
      <xdr:row>97</xdr:row>
      <xdr:rowOff>140574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131701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130003</xdr:rowOff>
    </xdr:from>
    <xdr:to>
      <xdr:col>36</xdr:col>
      <xdr:colOff>165100</xdr:colOff>
      <xdr:row>97</xdr:row>
      <xdr:rowOff>60153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51280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123241</xdr:rowOff>
    </xdr:from>
    <xdr:to>
      <xdr:col>85</xdr:col>
      <xdr:colOff>127000</xdr:colOff>
      <xdr:row>38</xdr:row>
      <xdr:rowOff>141346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638341"/>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141346</xdr:rowOff>
    </xdr:from>
    <xdr:to>
      <xdr:col>81</xdr:col>
      <xdr:colOff>50800</xdr:colOff>
      <xdr:row>38</xdr:row>
      <xdr:rowOff>156959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56446"/>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156959</xdr:rowOff>
    </xdr:from>
    <xdr:to>
      <xdr:col>76</xdr:col>
      <xdr:colOff>114300</xdr:colOff>
      <xdr:row>38</xdr:row>
      <xdr:rowOff>168846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67205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168846</xdr:rowOff>
    </xdr:from>
    <xdr:to>
      <xdr:col>71</xdr:col>
      <xdr:colOff>177800</xdr:colOff>
      <xdr:row>39</xdr:row>
      <xdr:rowOff>2288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68394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72441</xdr:rowOff>
    </xdr:from>
    <xdr:to>
      <xdr:col>85</xdr:col>
      <xdr:colOff>177800</xdr:colOff>
      <xdr:row>39</xdr:row>
      <xdr:rowOff>2591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158818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90546</xdr:rowOff>
    </xdr:from>
    <xdr:to>
      <xdr:col>81</xdr:col>
      <xdr:colOff>101600</xdr:colOff>
      <xdr:row>39</xdr:row>
      <xdr:rowOff>20696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11823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106159</xdr:rowOff>
    </xdr:from>
    <xdr:to>
      <xdr:col>76</xdr:col>
      <xdr:colOff>165100</xdr:colOff>
      <xdr:row>39</xdr:row>
      <xdr:rowOff>36309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7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118046</xdr:rowOff>
    </xdr:from>
    <xdr:to>
      <xdr:col>72</xdr:col>
      <xdr:colOff>38100</xdr:colOff>
      <xdr:row>39</xdr:row>
      <xdr:rowOff>48196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39323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7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122938</xdr:rowOff>
    </xdr:from>
    <xdr:to>
      <xdr:col>67</xdr:col>
      <xdr:colOff>101600</xdr:colOff>
      <xdr:row>39</xdr:row>
      <xdr:rowOff>53088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6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44215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7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148844</xdr:rowOff>
    </xdr:from>
    <xdr:to>
      <xdr:col>85</xdr:col>
      <xdr:colOff>127000</xdr:colOff>
      <xdr:row>56</xdr:row>
      <xdr:rowOff>160690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50044"/>
          <a:ext cx="8382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160690</xdr:rowOff>
    </xdr:from>
    <xdr:to>
      <xdr:col>81</xdr:col>
      <xdr:colOff>50800</xdr:colOff>
      <xdr:row>57</xdr:row>
      <xdr:rowOff>61116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61890"/>
          <a:ext cx="8890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33584</xdr:rowOff>
    </xdr:from>
    <xdr:to>
      <xdr:col>76</xdr:col>
      <xdr:colOff>114300</xdr:colOff>
      <xdr:row>57</xdr:row>
      <xdr:rowOff>61116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806234"/>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33584</xdr:rowOff>
    </xdr:from>
    <xdr:to>
      <xdr:col>71</xdr:col>
      <xdr:colOff>177800</xdr:colOff>
      <xdr:row>57</xdr:row>
      <xdr:rowOff>63833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06234"/>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98044</xdr:rowOff>
    </xdr:from>
    <xdr:to>
      <xdr:col>85</xdr:col>
      <xdr:colOff>177800</xdr:colOff>
      <xdr:row>57</xdr:row>
      <xdr:rowOff>28194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120921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109890</xdr:rowOff>
    </xdr:from>
    <xdr:to>
      <xdr:col>81</xdr:col>
      <xdr:colOff>101600</xdr:colOff>
      <xdr:row>57</xdr:row>
      <xdr:rowOff>40040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10316</xdr:rowOff>
    </xdr:from>
    <xdr:to>
      <xdr:col>76</xdr:col>
      <xdr:colOff>165100</xdr:colOff>
      <xdr:row>57</xdr:row>
      <xdr:rowOff>111916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103043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154234</xdr:rowOff>
    </xdr:from>
    <xdr:to>
      <xdr:col>72</xdr:col>
      <xdr:colOff>38100</xdr:colOff>
      <xdr:row>57</xdr:row>
      <xdr:rowOff>84384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13033</xdr:rowOff>
    </xdr:from>
    <xdr:to>
      <xdr:col>67</xdr:col>
      <xdr:colOff>101600</xdr:colOff>
      <xdr:row>57</xdr:row>
      <xdr:rowOff>114633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105760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2330</xdr:rowOff>
    </xdr:from>
    <xdr:to>
      <xdr:col>85</xdr:col>
      <xdr:colOff>127000</xdr:colOff>
      <xdr:row>79</xdr:row>
      <xdr:rowOff>38545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46880"/>
          <a:ext cx="8382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2330</xdr:rowOff>
    </xdr:from>
    <xdr:to>
      <xdr:col>81</xdr:col>
      <xdr:colOff>50800</xdr:colOff>
      <xdr:row>79</xdr:row>
      <xdr:rowOff>19019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46880"/>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19019</xdr:rowOff>
    </xdr:from>
    <xdr:to>
      <xdr:col>76</xdr:col>
      <xdr:colOff>114300</xdr:colOff>
      <xdr:row>79</xdr:row>
      <xdr:rowOff>43365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6356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134728</xdr:rowOff>
    </xdr:from>
    <xdr:to>
      <xdr:col>71</xdr:col>
      <xdr:colOff>177800</xdr:colOff>
      <xdr:row>79</xdr:row>
      <xdr:rowOff>43365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7828"/>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159195</xdr:rowOff>
    </xdr:from>
    <xdr:to>
      <xdr:col>85</xdr:col>
      <xdr:colOff>177800</xdr:colOff>
      <xdr:row>79</xdr:row>
      <xdr:rowOff>89345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74122</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4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122980</xdr:rowOff>
    </xdr:from>
    <xdr:to>
      <xdr:col>81</xdr:col>
      <xdr:colOff>101600</xdr:colOff>
      <xdr:row>79</xdr:row>
      <xdr:rowOff>53130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44257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139669</xdr:rowOff>
    </xdr:from>
    <xdr:to>
      <xdr:col>76</xdr:col>
      <xdr:colOff>165100</xdr:colOff>
      <xdr:row>79</xdr:row>
      <xdr:rowOff>69819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60946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164015</xdr:rowOff>
    </xdr:from>
    <xdr:to>
      <xdr:col>72</xdr:col>
      <xdr:colOff>38100</xdr:colOff>
      <xdr:row>79</xdr:row>
      <xdr:rowOff>94165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85292</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46333" y="13629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83928</xdr:rowOff>
    </xdr:from>
    <xdr:to>
      <xdr:col>67</xdr:col>
      <xdr:colOff>101600</xdr:colOff>
      <xdr:row>79</xdr:row>
      <xdr:rowOff>14078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5205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121221</xdr:rowOff>
    </xdr:from>
    <xdr:to>
      <xdr:col>85</xdr:col>
      <xdr:colOff>127000</xdr:colOff>
      <xdr:row>97</xdr:row>
      <xdr:rowOff>125019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51871"/>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121221</xdr:rowOff>
    </xdr:from>
    <xdr:to>
      <xdr:col>81</xdr:col>
      <xdr:colOff>50800</xdr:colOff>
      <xdr:row>97</xdr:row>
      <xdr:rowOff>125788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51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125788</xdr:rowOff>
    </xdr:from>
    <xdr:to>
      <xdr:col>76</xdr:col>
      <xdr:colOff>114300</xdr:colOff>
      <xdr:row>97</xdr:row>
      <xdr:rowOff>131251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56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103755</xdr:rowOff>
    </xdr:from>
    <xdr:to>
      <xdr:col>71</xdr:col>
      <xdr:colOff>177800</xdr:colOff>
      <xdr:row>97</xdr:row>
      <xdr:rowOff>131251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34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74219</xdr:rowOff>
    </xdr:from>
    <xdr:to>
      <xdr:col>85</xdr:col>
      <xdr:colOff>177800</xdr:colOff>
      <xdr:row>98</xdr:row>
      <xdr:rowOff>4369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52646</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70421</xdr:rowOff>
    </xdr:from>
    <xdr:to>
      <xdr:col>81</xdr:col>
      <xdr:colOff>101600</xdr:colOff>
      <xdr:row>98</xdr:row>
      <xdr:rowOff>571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163148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74988</xdr:rowOff>
    </xdr:from>
    <xdr:to>
      <xdr:col>76</xdr:col>
      <xdr:colOff>165100</xdr:colOff>
      <xdr:row>98</xdr:row>
      <xdr:rowOff>5138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167715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80451</xdr:rowOff>
    </xdr:from>
    <xdr:to>
      <xdr:col>72</xdr:col>
      <xdr:colOff>38100</xdr:colOff>
      <xdr:row>98</xdr:row>
      <xdr:rowOff>10601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52955</xdr:rowOff>
    </xdr:from>
    <xdr:to>
      <xdr:col>67</xdr:col>
      <xdr:colOff>101600</xdr:colOff>
      <xdr:row>97</xdr:row>
      <xdr:rowOff>154555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145682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人口一人当たりコストの上位５項目　①総務費：前年度に比べ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44,270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7,722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　②民生費：前年度に比べ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43,558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③教育費：前年度に比べ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いる。　④衛生費：前年度に比べ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22,071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⑤公債費：前年度に比べ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34,295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人口一人当たりコストの下位５項目　①災害復旧費費：前年度に比べて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12,321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②商工費：前年度に比べ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28,524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③議会費：前年度に比べ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上回っている。　④消防費：前年度に比べて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14,036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⑤土木費：前年度に比べ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59,044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全体的に前年度と比較して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、類似団体と比較して下回っているが、引き続き歳出の抑制に努めより一層の財政健全化を図る。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財政調整積立基金残高については、大規模事業の実施により取崩額が増となったため、標準財一政規模比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16.43%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の減となっている。実質収支は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望ましいとされているが、大規模事業の繰越しにより多額の繰越財源が必要となったが、未収入特定財源として特定目的基金からの繰入が計上できないことから大幅に減少している。実質単年度収支についても、上記理由及び財政調整積立基金取崩の増により大幅に減少している。今後は歳出の抑制や起債の管理等を適正に行い、適正な実質収支を保つ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全ての会計において、黒字を保っている。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一般会計では、実質収支について大規模事業の繰越しにより多額の繰越財源が必要となり、未収入特定財源として特定目的基金からの繰入が計上できないことから大幅に減少したことにより、標準財政規模比について大幅に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引き続き各会計が健全な運用を行うよう努める。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4140913</v>
      </c>
      <c r="BO4" s="423"/>
      <c r="BP4" s="423"/>
      <c r="BQ4" s="423"/>
      <c r="BR4" s="423"/>
      <c r="BS4" s="423"/>
      <c r="BT4" s="423"/>
      <c r="BU4" s="424"/>
      <c r="BV4" s="422">
        <v>4382521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0.7</v>
      </c>
      <c r="CU4" s="604"/>
      <c r="CV4" s="604"/>
      <c r="CW4" s="604"/>
      <c r="CX4" s="604"/>
      <c r="CY4" s="604"/>
      <c r="CZ4" s="604"/>
      <c r="DA4" s="605"/>
      <c r="DB4" s="603">
        <v>5.0999999999999996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3905592</v>
      </c>
      <c r="BO5" s="428"/>
      <c r="BP5" s="428"/>
      <c r="BQ5" s="428"/>
      <c r="BR5" s="428"/>
      <c r="BS5" s="428"/>
      <c r="BT5" s="428"/>
      <c r="BU5" s="429"/>
      <c r="BV5" s="427">
        <v>4196134</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88.5</v>
      </c>
      <c r="CU5" s="398"/>
      <c r="CV5" s="398"/>
      <c r="CW5" s="398"/>
      <c r="CX5" s="398"/>
      <c r="CY5" s="398"/>
      <c r="CZ5" s="398"/>
      <c r="DA5" s="399"/>
      <c r="DB5" s="397">
        <v>79.5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235321</v>
      </c>
      <c r="BO6" s="428"/>
      <c r="BP6" s="428"/>
      <c r="BQ6" s="428"/>
      <c r="BR6" s="428"/>
      <c r="BS6" s="428"/>
      <c r="BT6" s="428"/>
      <c r="BU6" s="429"/>
      <c r="BV6" s="427">
        <v>186387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93.1</v>
      </c>
      <c r="CU6" s="578"/>
      <c r="CV6" s="578"/>
      <c r="CW6" s="578"/>
      <c r="CX6" s="578"/>
      <c r="CY6" s="578"/>
      <c r="CZ6" s="578"/>
      <c r="DA6" s="579"/>
      <c r="DB6" s="577">
        <v>83.4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218864</v>
      </c>
      <c r="BO7" s="428"/>
      <c r="BP7" s="428"/>
      <c r="BQ7" s="428"/>
      <c r="BR7" s="428"/>
      <c r="BS7" s="428"/>
      <c r="BT7" s="428"/>
      <c r="BU7" s="429"/>
      <c r="BV7" s="427">
        <v>68193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2512823</v>
      </c>
      <c r="CU7" s="428"/>
      <c r="CV7" s="428"/>
      <c r="CW7" s="428"/>
      <c r="CX7" s="428"/>
      <c r="CY7" s="428"/>
      <c r="CZ7" s="428"/>
      <c r="DA7" s="429"/>
      <c r="DB7" s="427">
        <v>2306816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16457</v>
      </c>
      <c r="BO8" s="428"/>
      <c r="BP8" s="428"/>
      <c r="BQ8" s="428"/>
      <c r="BR8" s="428"/>
      <c r="BS8" s="428"/>
      <c r="BT8" s="428"/>
      <c r="BU8" s="429"/>
      <c r="BV8" s="427">
        <v>118194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0.41</v>
      </c>
      <c r="CU8" s="541"/>
      <c r="CV8" s="541"/>
      <c r="CW8" s="541"/>
      <c r="CX8" s="541"/>
      <c r="CY8" s="541"/>
      <c r="CZ8" s="541"/>
      <c r="DA8" s="542"/>
      <c r="DB8" s="540">
        <v>0.4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7222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93</v>
      </c>
      <c r="AV9" s="485"/>
      <c r="AW9" s="485"/>
      <c r="AX9" s="485"/>
      <c r="AY9" s="407" t="s">
        <v>116</v>
      </c>
      <c r="AZ9" s="408"/>
      <c r="BA9" s="408"/>
      <c r="BB9" s="408"/>
      <c r="BC9" s="408"/>
      <c r="BD9" s="408"/>
      <c r="BE9" s="408"/>
      <c r="BF9" s="408"/>
      <c r="BG9" s="408"/>
      <c r="BH9" s="408"/>
      <c r="BI9" s="408"/>
      <c r="BJ9" s="408"/>
      <c r="BK9" s="408"/>
      <c r="BL9" s="408"/>
      <c r="BM9" s="409"/>
      <c r="BN9" s="427">
        <v>-101737</v>
      </c>
      <c r="BO9" s="428"/>
      <c r="BP9" s="428"/>
      <c r="BQ9" s="428"/>
      <c r="BR9" s="428"/>
      <c r="BS9" s="428"/>
      <c r="BT9" s="428"/>
      <c r="BU9" s="429"/>
      <c r="BV9" s="427">
        <v>-20144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9.1</v>
      </c>
      <c r="CU9" s="398"/>
      <c r="CV9" s="398"/>
      <c r="CW9" s="398"/>
      <c r="CX9" s="398"/>
      <c r="CY9" s="398"/>
      <c r="CZ9" s="398"/>
      <c r="DA9" s="399"/>
      <c r="DB9" s="397">
        <v>8.9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7340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93</v>
      </c>
      <c r="AV10" s="485"/>
      <c r="AW10" s="485"/>
      <c r="AX10" s="485"/>
      <c r="AY10" s="407" t="s">
        <v>120</v>
      </c>
      <c r="AZ10" s="408"/>
      <c r="BA10" s="408"/>
      <c r="BB10" s="408"/>
      <c r="BC10" s="408"/>
      <c r="BD10" s="408"/>
      <c r="BE10" s="408"/>
      <c r="BF10" s="408"/>
      <c r="BG10" s="408"/>
      <c r="BH10" s="408"/>
      <c r="BI10" s="408"/>
      <c r="BJ10" s="408"/>
      <c r="BK10" s="408"/>
      <c r="BL10" s="408"/>
      <c r="BM10" s="409"/>
      <c r="BN10" s="427">
        <v>57395</v>
      </c>
      <c r="BO10" s="428"/>
      <c r="BP10" s="428"/>
      <c r="BQ10" s="428"/>
      <c r="BR10" s="428"/>
      <c r="BS10" s="428"/>
      <c r="BT10" s="428"/>
      <c r="BU10" s="429"/>
      <c r="BV10" s="427">
        <v>267144</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7073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364160</v>
      </c>
      <c r="BO12" s="428"/>
      <c r="BP12" s="428"/>
      <c r="BQ12" s="428"/>
      <c r="BR12" s="428"/>
      <c r="BS12" s="428"/>
      <c r="BT12" s="428"/>
      <c r="BU12" s="429"/>
      <c r="BV12" s="427">
        <v>193854</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7022</v>
      </c>
      <c r="S13" s="531"/>
      <c r="T13" s="531"/>
      <c r="U13" s="531"/>
      <c r="V13" s="532"/>
      <c r="W13" s="518" t="s">
        <v>139</v>
      </c>
      <c r="X13" s="440"/>
      <c r="Y13" s="440"/>
      <c r="Z13" s="440"/>
      <c r="AA13" s="440"/>
      <c r="AB13" s="441"/>
      <c r="AC13" s="403">
        <v>286</v>
      </c>
      <c r="AD13" s="404"/>
      <c r="AE13" s="404"/>
      <c r="AF13" s="404"/>
      <c r="AG13" s="405"/>
      <c r="AH13" s="403">
        <v>290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-408502</v>
      </c>
      <c r="BO13" s="428"/>
      <c r="BP13" s="428"/>
      <c r="BQ13" s="428"/>
      <c r="BR13" s="428"/>
      <c r="BS13" s="428"/>
      <c r="BT13" s="428"/>
      <c r="BU13" s="429"/>
      <c r="BV13" s="427">
        <v>53146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4.9000000000000004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7135</v>
      </c>
      <c r="S14" s="531"/>
      <c r="T14" s="531"/>
      <c r="U14" s="531"/>
      <c r="V14" s="532"/>
      <c r="W14" s="533"/>
      <c r="X14" s="443"/>
      <c r="Y14" s="443"/>
      <c r="Z14" s="443"/>
      <c r="AA14" s="443"/>
      <c r="AB14" s="444"/>
      <c r="AC14" s="523">
        <v>8.9</v>
      </c>
      <c r="AD14" s="524"/>
      <c r="AE14" s="524"/>
      <c r="AF14" s="524"/>
      <c r="AG14" s="525"/>
      <c r="AH14" s="523">
        <v>8.6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7083</v>
      </c>
      <c r="S15" s="531"/>
      <c r="T15" s="531"/>
      <c r="U15" s="531"/>
      <c r="V15" s="532"/>
      <c r="W15" s="518" t="s">
        <v>147</v>
      </c>
      <c r="X15" s="440"/>
      <c r="Y15" s="440"/>
      <c r="Z15" s="440"/>
      <c r="AA15" s="440"/>
      <c r="AB15" s="441"/>
      <c r="AC15" s="403">
        <v>869</v>
      </c>
      <c r="AD15" s="404"/>
      <c r="AE15" s="404"/>
      <c r="AF15" s="404"/>
      <c r="AG15" s="405"/>
      <c r="AH15" s="403">
        <v>948</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799895</v>
      </c>
      <c r="BO15" s="423"/>
      <c r="BP15" s="423"/>
      <c r="BQ15" s="423"/>
      <c r="BR15" s="423"/>
      <c r="BS15" s="423"/>
      <c r="BT15" s="423"/>
      <c r="BU15" s="424"/>
      <c r="BV15" s="422">
        <v>806780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27</v>
      </c>
      <c r="AD16" s="524"/>
      <c r="AE16" s="524"/>
      <c r="AF16" s="524"/>
      <c r="AG16" s="525"/>
      <c r="AH16" s="523">
        <v>28.3</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1972669</v>
      </c>
      <c r="BO16" s="428"/>
      <c r="BP16" s="428"/>
      <c r="BQ16" s="428"/>
      <c r="BR16" s="428"/>
      <c r="BS16" s="428"/>
      <c r="BT16" s="428"/>
      <c r="BU16" s="429"/>
      <c r="BV16" s="427">
        <v>1980034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151</v>
      </c>
      <c r="S17" s="516"/>
      <c r="T17" s="516"/>
      <c r="U17" s="516"/>
      <c r="V17" s="517"/>
      <c r="W17" s="518" t="s">
        <v>154</v>
      </c>
      <c r="X17" s="440"/>
      <c r="Y17" s="440"/>
      <c r="Z17" s="440"/>
      <c r="AA17" s="440"/>
      <c r="AB17" s="441"/>
      <c r="AC17" s="403">
        <v>2067</v>
      </c>
      <c r="AD17" s="404"/>
      <c r="AE17" s="404"/>
      <c r="AF17" s="404"/>
      <c r="AG17" s="405"/>
      <c r="AH17" s="403">
        <v>2117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1224671</v>
      </c>
      <c r="BO17" s="428"/>
      <c r="BP17" s="428"/>
      <c r="BQ17" s="428"/>
      <c r="BR17" s="428"/>
      <c r="BS17" s="428"/>
      <c r="BT17" s="428"/>
      <c r="BU17" s="429"/>
      <c r="BV17" s="427">
        <v>1014989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35.590000000000003</v>
      </c>
      <c r="M18" s="492"/>
      <c r="N18" s="492"/>
      <c r="O18" s="492"/>
      <c r="P18" s="492"/>
      <c r="Q18" s="492"/>
      <c r="R18" s="493"/>
      <c r="S18" s="493"/>
      <c r="T18" s="493"/>
      <c r="U18" s="493"/>
      <c r="V18" s="494"/>
      <c r="W18" s="508"/>
      <c r="X18" s="509"/>
      <c r="Y18" s="509"/>
      <c r="Z18" s="509"/>
      <c r="AA18" s="509"/>
      <c r="AB18" s="519"/>
      <c r="AC18" s="391">
        <v>64.2</v>
      </c>
      <c r="AD18" s="392"/>
      <c r="AE18" s="392"/>
      <c r="AF18" s="392"/>
      <c r="AG18" s="495"/>
      <c r="AH18" s="391">
        <v>63.1</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2086198</v>
      </c>
      <c r="BO18" s="428"/>
      <c r="BP18" s="428"/>
      <c r="BQ18" s="428"/>
      <c r="BR18" s="428"/>
      <c r="BS18" s="428"/>
      <c r="BT18" s="428"/>
      <c r="BU18" s="429"/>
      <c r="BV18" s="427">
        <v>2073749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203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3166733</v>
      </c>
      <c r="BO19" s="428"/>
      <c r="BP19" s="428"/>
      <c r="BQ19" s="428"/>
      <c r="BR19" s="428"/>
      <c r="BS19" s="428"/>
      <c r="BT19" s="428"/>
      <c r="BU19" s="429"/>
      <c r="BV19" s="427">
        <v>3316028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2434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2856728</v>
      </c>
      <c r="BO23" s="428"/>
      <c r="BP23" s="428"/>
      <c r="BQ23" s="428"/>
      <c r="BR23" s="428"/>
      <c r="BS23" s="428"/>
      <c r="BT23" s="428"/>
      <c r="BU23" s="429"/>
      <c r="BV23" s="427">
        <v>2876046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7880</v>
      </c>
      <c r="R24" s="404"/>
      <c r="S24" s="404"/>
      <c r="T24" s="404"/>
      <c r="U24" s="404"/>
      <c r="V24" s="405"/>
      <c r="W24" s="469"/>
      <c r="X24" s="460"/>
      <c r="Y24" s="461"/>
      <c r="Z24" s="400" t="s">
        <v>170</v>
      </c>
      <c r="AA24" s="401"/>
      <c r="AB24" s="401"/>
      <c r="AC24" s="401"/>
      <c r="AD24" s="401"/>
      <c r="AE24" s="401"/>
      <c r="AF24" s="401"/>
      <c r="AG24" s="402"/>
      <c r="AH24" s="403">
        <v>83</v>
      </c>
      <c r="AI24" s="404"/>
      <c r="AJ24" s="404"/>
      <c r="AK24" s="404"/>
      <c r="AL24" s="405"/>
      <c r="AM24" s="403">
        <v>221278</v>
      </c>
      <c r="AN24" s="404"/>
      <c r="AO24" s="404"/>
      <c r="AP24" s="404"/>
      <c r="AQ24" s="404"/>
      <c r="AR24" s="405"/>
      <c r="AS24" s="403">
        <v>2666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2856728</v>
      </c>
      <c r="BO24" s="428"/>
      <c r="BP24" s="428"/>
      <c r="BQ24" s="428"/>
      <c r="BR24" s="428"/>
      <c r="BS24" s="428"/>
      <c r="BT24" s="428"/>
      <c r="BU24" s="429"/>
      <c r="BV24" s="427">
        <v>2876046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6390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137</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1710956</v>
      </c>
      <c r="BO25" s="423"/>
      <c r="BP25" s="423"/>
      <c r="BQ25" s="423"/>
      <c r="BR25" s="423"/>
      <c r="BS25" s="423"/>
      <c r="BT25" s="423"/>
      <c r="BU25" s="424"/>
      <c r="BV25" s="422">
        <v>2862902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5770</v>
      </c>
      <c r="R26" s="404"/>
      <c r="S26" s="404"/>
      <c r="T26" s="404"/>
      <c r="U26" s="404"/>
      <c r="V26" s="405"/>
      <c r="W26" s="469"/>
      <c r="X26" s="460"/>
      <c r="Y26" s="461"/>
      <c r="Z26" s="400" t="s">
        <v>178</v>
      </c>
      <c r="AA26" s="482"/>
      <c r="AB26" s="482"/>
      <c r="AC26" s="482"/>
      <c r="AD26" s="482"/>
      <c r="AE26" s="482"/>
      <c r="AF26" s="482"/>
      <c r="AG26" s="483"/>
      <c r="AH26" s="403">
        <v>3</v>
      </c>
      <c r="AI26" s="404"/>
      <c r="AJ26" s="404"/>
      <c r="AK26" s="404"/>
      <c r="AL26" s="405"/>
      <c r="AM26" s="403">
        <v>6138</v>
      </c>
      <c r="AN26" s="404"/>
      <c r="AO26" s="404"/>
      <c r="AP26" s="404"/>
      <c r="AQ26" s="404"/>
      <c r="AR26" s="405"/>
      <c r="AS26" s="403">
        <v>2046</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2840</v>
      </c>
      <c r="R27" s="404"/>
      <c r="S27" s="404"/>
      <c r="T27" s="404"/>
      <c r="U27" s="404"/>
      <c r="V27" s="405"/>
      <c r="W27" s="469"/>
      <c r="X27" s="460"/>
      <c r="Y27" s="461"/>
      <c r="Z27" s="400" t="s">
        <v>181</v>
      </c>
      <c r="AA27" s="401"/>
      <c r="AB27" s="401"/>
      <c r="AC27" s="401"/>
      <c r="AD27" s="401"/>
      <c r="AE27" s="401"/>
      <c r="AF27" s="401"/>
      <c r="AG27" s="402"/>
      <c r="AH27" s="403">
        <v>12</v>
      </c>
      <c r="AI27" s="404"/>
      <c r="AJ27" s="404"/>
      <c r="AK27" s="404"/>
      <c r="AL27" s="405"/>
      <c r="AM27" s="403">
        <v>29076</v>
      </c>
      <c r="AN27" s="404"/>
      <c r="AO27" s="404"/>
      <c r="AP27" s="404"/>
      <c r="AQ27" s="404"/>
      <c r="AR27" s="405"/>
      <c r="AS27" s="403">
        <v>2423</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174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2370</v>
      </c>
      <c r="R28" s="404"/>
      <c r="S28" s="404"/>
      <c r="T28" s="404"/>
      <c r="U28" s="404"/>
      <c r="V28" s="405"/>
      <c r="W28" s="469"/>
      <c r="X28" s="460"/>
      <c r="Y28" s="461"/>
      <c r="Z28" s="400" t="s">
        <v>184</v>
      </c>
      <c r="AA28" s="401"/>
      <c r="AB28" s="401"/>
      <c r="AC28" s="401"/>
      <c r="AD28" s="401"/>
      <c r="AE28" s="401"/>
      <c r="AF28" s="401"/>
      <c r="AG28" s="402"/>
      <c r="AH28" s="403" t="s">
        <v>137</v>
      </c>
      <c r="AI28" s="404"/>
      <c r="AJ28" s="404"/>
      <c r="AK28" s="404"/>
      <c r="AL28" s="405"/>
      <c r="AM28" s="403" t="s">
        <v>175</v>
      </c>
      <c r="AN28" s="404"/>
      <c r="AO28" s="404"/>
      <c r="AP28" s="404"/>
      <c r="AQ28" s="404"/>
      <c r="AR28" s="405"/>
      <c r="AS28" s="403" t="s">
        <v>137</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882427</v>
      </c>
      <c r="BO28" s="423"/>
      <c r="BP28" s="423"/>
      <c r="BQ28" s="423"/>
      <c r="BR28" s="423"/>
      <c r="BS28" s="423"/>
      <c r="BT28" s="423"/>
      <c r="BU28" s="424"/>
      <c r="BV28" s="422">
        <v>1189192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12</v>
      </c>
      <c r="M29" s="404"/>
      <c r="N29" s="404"/>
      <c r="O29" s="404"/>
      <c r="P29" s="405"/>
      <c r="Q29" s="403">
        <v>2130</v>
      </c>
      <c r="R29" s="404"/>
      <c r="S29" s="404"/>
      <c r="T29" s="404"/>
      <c r="U29" s="404"/>
      <c r="V29" s="405"/>
      <c r="W29" s="470"/>
      <c r="X29" s="471"/>
      <c r="Y29" s="472"/>
      <c r="Z29" s="400" t="s">
        <v>187</v>
      </c>
      <c r="AA29" s="401"/>
      <c r="AB29" s="401"/>
      <c r="AC29" s="401"/>
      <c r="AD29" s="401"/>
      <c r="AE29" s="401"/>
      <c r="AF29" s="401"/>
      <c r="AG29" s="402"/>
      <c r="AH29" s="403">
        <v>95</v>
      </c>
      <c r="AI29" s="404"/>
      <c r="AJ29" s="404"/>
      <c r="AK29" s="404"/>
      <c r="AL29" s="405"/>
      <c r="AM29" s="403">
        <v>250354</v>
      </c>
      <c r="AN29" s="404"/>
      <c r="AO29" s="404"/>
      <c r="AP29" s="404"/>
      <c r="AQ29" s="404"/>
      <c r="AR29" s="405"/>
      <c r="AS29" s="403">
        <v>2635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46353</v>
      </c>
      <c r="BO29" s="428"/>
      <c r="BP29" s="428"/>
      <c r="BQ29" s="428"/>
      <c r="BR29" s="428"/>
      <c r="BS29" s="428"/>
      <c r="BT29" s="428"/>
      <c r="BU29" s="429"/>
      <c r="BV29" s="427">
        <v>52919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963434</v>
      </c>
      <c r="BO30" s="431"/>
      <c r="BP30" s="431"/>
      <c r="BQ30" s="431"/>
      <c r="BR30" s="431"/>
      <c r="BS30" s="431"/>
      <c r="BT30" s="431"/>
      <c r="BU30" s="432"/>
      <c r="BV30" s="430">
        <v>662880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睦沢町国民健康保険特別会計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睦沢町農業集落排水事業特別会計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長生郡市広域市町村圏組合（一般会計）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ＣＨＩＢＡむつざわエナジー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かずさ有機センター特別会計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睦沢町介護保険特別会計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長生郡市広域市町村圏組合（水道事業会計）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睦沢町後期高齢者医療特別会計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長生郡市広域市町村圏組合（病院事業会計）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九十九里地域水道企業団（水道用水供給事業会計）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一宮聖苑組合（一般会計）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千葉県市町村総合事務組合（一般会計）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千葉県市町村総合事務組合（千葉県自治会館管理運営特別会計）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千葉県市町村総合事務組合（千葉県自治研修センター特別会計）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fUbrouVZErT+AFp8GEs5U3w5wUzwnx3gXL5tol7UUBMtoZvTG5dBOfqoMZPg5zVW5BOk8M544F/l5+RT8ICuQ==" saltValue="DdFWYmn6pq+Td1bWYtIr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06" t="s">
        <v>546</v>
      </c>
      <c r="D34" s="1206"/>
      <c r="E34" s="1207"/>
      <c r="F34" s="32">
        <v>0.6</v>
      </c>
      <c r="G34" s="33">
        <v>1.43</v>
      </c>
      <c r="H34" s="33">
        <v>1.82</v>
      </c>
      <c r="I34" s="33">
        <v>1.56</v>
      </c>
      <c r="J34" s="34">
        <v>1.04</v>
      </c>
      <c r="K34" s="22"/>
      <c r="L34" s="22"/>
      <c r="M34" s="22"/>
      <c r="N34" s="22"/>
      <c r="O34" s="22"/>
      <c r="P34" s="22"/>
    </row>
    <row r="35" spans="1:16" ht="39" customHeight="1" x14ac:dyDescent="0.15">
      <c r="A35" s="22"/>
      <c r="B35" s="35"/>
      <c r="C35" s="1200" t="s">
        <v>547</v>
      </c>
      <c r="D35" s="1201"/>
      <c r="E35" s="1202"/>
      <c r="F35" s="36">
        <v>2.02</v>
      </c>
      <c r="G35" s="37">
        <v>2.52</v>
      </c>
      <c r="H35" s="37">
        <v>2.11</v>
      </c>
      <c r="I35" s="37">
        <v>2.2799999999999998</v>
      </c>
      <c r="J35" s="38">
        <v>0.82</v>
      </c>
      <c r="K35" s="22"/>
      <c r="L35" s="22"/>
      <c r="M35" s="22"/>
      <c r="N35" s="22"/>
      <c r="O35" s="22"/>
      <c r="P35" s="22"/>
    </row>
    <row r="36" spans="1:16" ht="39" customHeight="1" x14ac:dyDescent="0.15">
      <c r="A36" s="22"/>
      <c r="B36" s="35"/>
      <c r="C36" s="1200" t="s">
        <v>548</v>
      </c>
      <c r="D36" s="1201"/>
      <c r="E36" s="1202"/>
      <c r="F36" s="36">
        <v>4.3</v>
      </c>
      <c r="G36" s="37">
        <v>7.08</v>
      </c>
      <c r="H36" s="37">
        <v>5.83</v>
      </c>
      <c r="I36" s="37">
        <v>4.8899999999999997</v>
      </c>
      <c r="J36" s="38">
        <v>0.55000000000000004</v>
      </c>
      <c r="K36" s="22"/>
      <c r="L36" s="22"/>
      <c r="M36" s="22"/>
      <c r="N36" s="22"/>
      <c r="O36" s="22"/>
      <c r="P36" s="22"/>
    </row>
    <row r="37" spans="1:16" ht="39" customHeight="1" x14ac:dyDescent="0.15">
      <c r="A37" s="22"/>
      <c r="B37" s="35"/>
      <c r="C37" s="1200" t="s">
        <v>549</v>
      </c>
      <c r="D37" s="1201"/>
      <c r="E37" s="1202"/>
      <c r="F37" s="36">
        <v>0.1</v>
      </c>
      <c r="G37" s="37">
        <v>0.23</v>
      </c>
      <c r="H37" s="37">
        <v>0.2</v>
      </c>
      <c r="I37" s="37">
        <v>0.23</v>
      </c>
      <c r="J37" s="38">
        <v>0.09</v>
      </c>
      <c r="K37" s="22"/>
      <c r="L37" s="22"/>
      <c r="M37" s="22"/>
      <c r="N37" s="22"/>
      <c r="O37" s="22"/>
      <c r="P37" s="22"/>
    </row>
    <row r="38" spans="1:16" ht="39" customHeight="1" x14ac:dyDescent="0.15">
      <c r="A38" s="22"/>
      <c r="B38" s="35"/>
      <c r="C38" s="1200" t="s">
        <v>550</v>
      </c>
      <c r="D38" s="1201"/>
      <c r="E38" s="1202"/>
      <c r="F38" s="36">
        <v>0.23</v>
      </c>
      <c r="G38" s="37">
        <v>0.1</v>
      </c>
      <c r="H38" s="37">
        <v>0.06</v>
      </c>
      <c r="I38" s="37">
        <v>0.03</v>
      </c>
      <c r="J38" s="38">
        <v>0.04</v>
      </c>
      <c r="K38" s="22"/>
      <c r="L38" s="22"/>
      <c r="M38" s="22"/>
      <c r="N38" s="22"/>
      <c r="O38" s="22"/>
      <c r="P38" s="22"/>
    </row>
    <row r="39" spans="1:16" ht="39" customHeight="1" x14ac:dyDescent="0.15">
      <c r="A39" s="22"/>
      <c r="B39" s="35"/>
      <c r="C39" s="1200" t="s">
        <v>551</v>
      </c>
      <c r="D39" s="1201"/>
      <c r="E39" s="1202"/>
      <c r="F39" s="36">
        <v>0.01</v>
      </c>
      <c r="G39" s="37">
        <v>0.01</v>
      </c>
      <c r="H39" s="37">
        <v>0.01</v>
      </c>
      <c r="I39" s="37">
        <v>0.01</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552</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553</v>
      </c>
      <c r="D43" s="1204"/>
      <c r="E43" s="1205"/>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SkNlBIPXmJTpYpgIp+9bTMIu3/cYPaJlkpMpvA+UnEji7By+uEsnRaLZILdxJ5LpVxnY3TTt3MmSaSQ0Cjxw==" saltValue="O+julpgPkmqSTHC8M6f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336</v>
      </c>
      <c r="L45" s="60">
        <v>290</v>
      </c>
      <c r="M45" s="60">
        <v>294</v>
      </c>
      <c r="N45" s="60">
        <v>296</v>
      </c>
      <c r="O45" s="61">
        <v>288</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500</v>
      </c>
      <c r="L46" s="64" t="s">
        <v>500</v>
      </c>
      <c r="M46" s="64" t="s">
        <v>500</v>
      </c>
      <c r="N46" s="64" t="s">
        <v>500</v>
      </c>
      <c r="O46" s="65" t="s">
        <v>500</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500</v>
      </c>
      <c r="L47" s="64" t="s">
        <v>500</v>
      </c>
      <c r="M47" s="64" t="s">
        <v>500</v>
      </c>
      <c r="N47" s="64" t="s">
        <v>500</v>
      </c>
      <c r="O47" s="65" t="s">
        <v>500</v>
      </c>
      <c r="P47" s="48"/>
      <c r="Q47" s="48"/>
      <c r="R47" s="48"/>
      <c r="S47" s="48"/>
      <c r="T47" s="48"/>
      <c r="U47" s="48"/>
    </row>
    <row r="48" spans="1:21" ht="30.75" customHeight="1" x14ac:dyDescent="0.15">
      <c r="A48" s="48"/>
      <c r="B48" s="1228"/>
      <c r="C48" s="1229"/>
      <c r="D48" s="62"/>
      <c r="E48" s="1210" t="s">
        <v>14</v>
      </c>
      <c r="F48" s="1210"/>
      <c r="G48" s="1210"/>
      <c r="H48" s="1210"/>
      <c r="I48" s="1210"/>
      <c r="J48" s="1211"/>
      <c r="K48" s="63">
        <v>16</v>
      </c>
      <c r="L48" s="64">
        <v>16</v>
      </c>
      <c r="M48" s="64">
        <v>15</v>
      </c>
      <c r="N48" s="64">
        <v>16</v>
      </c>
      <c r="O48" s="65">
        <v>16</v>
      </c>
      <c r="P48" s="48"/>
      <c r="Q48" s="48"/>
      <c r="R48" s="48"/>
      <c r="S48" s="48"/>
      <c r="T48" s="48"/>
      <c r="U48" s="48"/>
    </row>
    <row r="49" spans="1:21" ht="30.75" customHeight="1" x14ac:dyDescent="0.15">
      <c r="A49" s="48"/>
      <c r="B49" s="1228"/>
      <c r="C49" s="1229"/>
      <c r="D49" s="62"/>
      <c r="E49" s="1210" t="s">
        <v>15</v>
      </c>
      <c r="F49" s="1210"/>
      <c r="G49" s="1210"/>
      <c r="H49" s="1210"/>
      <c r="I49" s="1210"/>
      <c r="J49" s="1211"/>
      <c r="K49" s="63">
        <v>27</v>
      </c>
      <c r="L49" s="64">
        <v>27</v>
      </c>
      <c r="M49" s="64">
        <v>27</v>
      </c>
      <c r="N49" s="64">
        <v>29</v>
      </c>
      <c r="O49" s="65">
        <v>33</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500</v>
      </c>
      <c r="L50" s="64" t="s">
        <v>500</v>
      </c>
      <c r="M50" s="64" t="s">
        <v>500</v>
      </c>
      <c r="N50" s="64" t="s">
        <v>500</v>
      </c>
      <c r="O50" s="65" t="s">
        <v>500</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500</v>
      </c>
      <c r="L51" s="64" t="s">
        <v>500</v>
      </c>
      <c r="M51" s="64" t="s">
        <v>500</v>
      </c>
      <c r="N51" s="64" t="s">
        <v>500</v>
      </c>
      <c r="O51" s="65" t="s">
        <v>500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236</v>
      </c>
      <c r="L52" s="64">
        <v>228</v>
      </c>
      <c r="M52" s="64">
        <v>233</v>
      </c>
      <c r="N52" s="64">
        <v>242</v>
      </c>
      <c r="O52" s="65">
        <v>243</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143</v>
      </c>
      <c r="L53" s="69">
        <v>105</v>
      </c>
      <c r="M53" s="69">
        <v>103</v>
      </c>
      <c r="N53" s="69">
        <v>99</v>
      </c>
      <c r="O53" s="70">
        <v>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576</v>
      </c>
      <c r="L57" s="83" t="s">
        <v>577</v>
      </c>
      <c r="M57" s="83" t="s">
        <v>579</v>
      </c>
      <c r="N57" s="83" t="s">
        <v>576</v>
      </c>
      <c r="O57" s="84" t="s">
        <v>576</v>
      </c>
    </row>
    <row r="58" spans="1:21" ht="31.5" customHeight="1" thickBot="1" x14ac:dyDescent="0.2">
      <c r="B58" s="1218"/>
      <c r="C58" s="1219"/>
      <c r="D58" s="1223" t="s">
        <v>26</v>
      </c>
      <c r="E58" s="1224"/>
      <c r="F58" s="1224"/>
      <c r="G58" s="1224"/>
      <c r="H58" s="1224"/>
      <c r="I58" s="1224"/>
      <c r="J58" s="1225"/>
      <c r="K58" s="85" t="s">
        <v>578</v>
      </c>
      <c r="L58" s="86" t="s">
        <v>576</v>
      </c>
      <c r="M58" s="86" t="s">
        <v>578</v>
      </c>
      <c r="N58" s="86" t="s">
        <v>576</v>
      </c>
      <c r="O58" s="87" t="s">
        <v>576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WHt0EdO38gYdCJb1JCwrvmESMmv1fe4JpDx2rb9GY9GIHthl4hKOPWA2QUYpdIXYb//ggjSNvxrTw9RQt8CA==" saltValue="xHWYTRpWvZGNpDi7yY2X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540</v>
      </c>
      <c r="J40" s="99" t="s">
        <v>541</v>
      </c>
      <c r="K40" s="99" t="s">
        <v>542</v>
      </c>
      <c r="L40" s="99" t="s">
        <v>543</v>
      </c>
      <c r="M40" s="100" t="s">
        <v>544</v>
      </c>
    </row>
    <row r="41" spans="2:13" ht="27.75" customHeight="1" x14ac:dyDescent="0.15">
      <c r="B41" s="1246" t="s">
        <v>29</v>
      </c>
      <c r="C41" s="1247"/>
      <c r="D41" s="101"/>
      <c r="E41" s="1248" t="s">
        <v>30</v>
      </c>
      <c r="F41" s="1248"/>
      <c r="G41" s="1248"/>
      <c r="H41" s="1249"/>
      <c r="I41" s="102">
        <v>2936</v>
      </c>
      <c r="J41" s="103">
        <v>2888</v>
      </c>
      <c r="K41" s="103">
        <v>2867</v>
      </c>
      <c r="L41" s="103">
        <v>2876</v>
      </c>
      <c r="M41" s="104">
        <v>2857</v>
      </c>
    </row>
    <row r="42" spans="2:13" ht="27.75" customHeight="1" x14ac:dyDescent="0.15">
      <c r="B42" s="1236"/>
      <c r="C42" s="1237"/>
      <c r="D42" s="105"/>
      <c r="E42" s="1240" t="s">
        <v>31</v>
      </c>
      <c r="F42" s="1240"/>
      <c r="G42" s="1240"/>
      <c r="H42" s="1241"/>
      <c r="I42" s="106">
        <v>177</v>
      </c>
      <c r="J42" s="107">
        <v>162</v>
      </c>
      <c r="K42" s="107">
        <v>140</v>
      </c>
      <c r="L42" s="107">
        <v>131</v>
      </c>
      <c r="M42" s="108">
        <v>116</v>
      </c>
    </row>
    <row r="43" spans="2:13" ht="27.75" customHeight="1" x14ac:dyDescent="0.15">
      <c r="B43" s="1236"/>
      <c r="C43" s="1237"/>
      <c r="D43" s="105"/>
      <c r="E43" s="1240" t="s">
        <v>32</v>
      </c>
      <c r="F43" s="1240"/>
      <c r="G43" s="1240"/>
      <c r="H43" s="1241"/>
      <c r="I43" s="106">
        <v>275</v>
      </c>
      <c r="J43" s="107">
        <v>258</v>
      </c>
      <c r="K43" s="107">
        <v>249</v>
      </c>
      <c r="L43" s="107">
        <v>233</v>
      </c>
      <c r="M43" s="108">
        <v>223</v>
      </c>
    </row>
    <row r="44" spans="2:13" ht="27.75" customHeight="1" x14ac:dyDescent="0.15">
      <c r="B44" s="1236"/>
      <c r="C44" s="1237"/>
      <c r="D44" s="105"/>
      <c r="E44" s="1240" t="s">
        <v>33</v>
      </c>
      <c r="F44" s="1240"/>
      <c r="G44" s="1240"/>
      <c r="H44" s="1241"/>
      <c r="I44" s="106">
        <v>209</v>
      </c>
      <c r="J44" s="107">
        <v>207</v>
      </c>
      <c r="K44" s="107">
        <v>225</v>
      </c>
      <c r="L44" s="107">
        <v>231</v>
      </c>
      <c r="M44" s="108">
        <v>236</v>
      </c>
    </row>
    <row r="45" spans="2:13" ht="27.75" customHeight="1" x14ac:dyDescent="0.15">
      <c r="B45" s="1236"/>
      <c r="C45" s="1237"/>
      <c r="D45" s="105"/>
      <c r="E45" s="1240" t="s">
        <v>34</v>
      </c>
      <c r="F45" s="1240"/>
      <c r="G45" s="1240"/>
      <c r="H45" s="1241"/>
      <c r="I45" s="106">
        <v>1217</v>
      </c>
      <c r="J45" s="107">
        <v>1057</v>
      </c>
      <c r="K45" s="107">
        <v>1012</v>
      </c>
      <c r="L45" s="107">
        <v>967</v>
      </c>
      <c r="M45" s="108">
        <v>928</v>
      </c>
    </row>
    <row r="46" spans="2:13" ht="27.75" customHeight="1" x14ac:dyDescent="0.15">
      <c r="B46" s="1236"/>
      <c r="C46" s="1237"/>
      <c r="D46" s="109"/>
      <c r="E46" s="1240" t="s">
        <v>35</v>
      </c>
      <c r="F46" s="1240"/>
      <c r="G46" s="1240"/>
      <c r="H46" s="1241"/>
      <c r="I46" s="106" t="s">
        <v>500</v>
      </c>
      <c r="J46" s="107" t="s">
        <v>500</v>
      </c>
      <c r="K46" s="107" t="s">
        <v>500</v>
      </c>
      <c r="L46" s="107" t="s">
        <v>500</v>
      </c>
      <c r="M46" s="108" t="s">
        <v>500</v>
      </c>
    </row>
    <row r="47" spans="2:13" ht="27.75" customHeight="1" x14ac:dyDescent="0.15">
      <c r="B47" s="1236"/>
      <c r="C47" s="1237"/>
      <c r="D47" s="110"/>
      <c r="E47" s="1250" t="s">
        <v>36</v>
      </c>
      <c r="F47" s="1251"/>
      <c r="G47" s="1251"/>
      <c r="H47" s="1252"/>
      <c r="I47" s="106" t="s">
        <v>500</v>
      </c>
      <c r="J47" s="107" t="s">
        <v>500</v>
      </c>
      <c r="K47" s="107" t="s">
        <v>500</v>
      </c>
      <c r="L47" s="107" t="s">
        <v>500</v>
      </c>
      <c r="M47" s="108" t="s">
        <v>500</v>
      </c>
    </row>
    <row r="48" spans="2:13" ht="27.75" customHeight="1" x14ac:dyDescent="0.15">
      <c r="B48" s="1236"/>
      <c r="C48" s="1237"/>
      <c r="D48" s="105"/>
      <c r="E48" s="1240" t="s">
        <v>37</v>
      </c>
      <c r="F48" s="1240"/>
      <c r="G48" s="1240"/>
      <c r="H48" s="1241"/>
      <c r="I48" s="106" t="s">
        <v>500</v>
      </c>
      <c r="J48" s="107" t="s">
        <v>500</v>
      </c>
      <c r="K48" s="107" t="s">
        <v>500</v>
      </c>
      <c r="L48" s="107" t="s">
        <v>500</v>
      </c>
      <c r="M48" s="108" t="s">
        <v>500</v>
      </c>
    </row>
    <row r="49" spans="2:13" ht="27.75" customHeight="1" x14ac:dyDescent="0.15">
      <c r="B49" s="1238"/>
      <c r="C49" s="1239"/>
      <c r="D49" s="105"/>
      <c r="E49" s="1240" t="s">
        <v>38</v>
      </c>
      <c r="F49" s="1240"/>
      <c r="G49" s="1240"/>
      <c r="H49" s="1241"/>
      <c r="I49" s="106" t="s">
        <v>500</v>
      </c>
      <c r="J49" s="107" t="s">
        <v>500</v>
      </c>
      <c r="K49" s="107" t="s">
        <v>500</v>
      </c>
      <c r="L49" s="107" t="s">
        <v>500</v>
      </c>
      <c r="M49" s="108" t="s">
        <v>500</v>
      </c>
    </row>
    <row r="50" spans="2:13" ht="27.75" customHeight="1" x14ac:dyDescent="0.15">
      <c r="B50" s="1234" t="s">
        <v>39</v>
      </c>
      <c r="C50" s="1235"/>
      <c r="D50" s="111"/>
      <c r="E50" s="1240" t="s">
        <v>40</v>
      </c>
      <c r="F50" s="1240"/>
      <c r="G50" s="1240"/>
      <c r="H50" s="1241"/>
      <c r="I50" s="106">
        <v>1442</v>
      </c>
      <c r="J50" s="107">
        <v>1550</v>
      </c>
      <c r="K50" s="107">
        <v>1742</v>
      </c>
      <c r="L50" s="107">
        <v>2057</v>
      </c>
      <c r="M50" s="108">
        <v>2109</v>
      </c>
    </row>
    <row r="51" spans="2:13" ht="27.75" customHeight="1" x14ac:dyDescent="0.15">
      <c r="B51" s="1236"/>
      <c r="C51" s="1237"/>
      <c r="D51" s="105"/>
      <c r="E51" s="1240" t="s">
        <v>41</v>
      </c>
      <c r="F51" s="1240"/>
      <c r="G51" s="1240"/>
      <c r="H51" s="1241"/>
      <c r="I51" s="106" t="s">
        <v>500</v>
      </c>
      <c r="J51" s="107" t="s">
        <v>500</v>
      </c>
      <c r="K51" s="107" t="s">
        <v>500</v>
      </c>
      <c r="L51" s="107" t="s">
        <v>500</v>
      </c>
      <c r="M51" s="108" t="s">
        <v>500</v>
      </c>
    </row>
    <row r="52" spans="2:13" ht="27.75" customHeight="1" x14ac:dyDescent="0.15">
      <c r="B52" s="1238"/>
      <c r="C52" s="1239"/>
      <c r="D52" s="105"/>
      <c r="E52" s="1240" t="s">
        <v>42</v>
      </c>
      <c r="F52" s="1240"/>
      <c r="G52" s="1240"/>
      <c r="H52" s="1241"/>
      <c r="I52" s="106">
        <v>2691</v>
      </c>
      <c r="J52" s="107">
        <v>2662</v>
      </c>
      <c r="K52" s="107">
        <v>2655</v>
      </c>
      <c r="L52" s="107">
        <v>2615</v>
      </c>
      <c r="M52" s="108">
        <v>2615</v>
      </c>
    </row>
    <row r="53" spans="2:13" ht="27.75" customHeight="1" thickBot="1" x14ac:dyDescent="0.2">
      <c r="B53" s="1242" t="s">
        <v>43</v>
      </c>
      <c r="C53" s="1243"/>
      <c r="D53" s="112"/>
      <c r="E53" s="1244" t="s">
        <v>44</v>
      </c>
      <c r="F53" s="1244"/>
      <c r="G53" s="1244"/>
      <c r="H53" s="1245"/>
      <c r="I53" s="113">
        <v>680</v>
      </c>
      <c r="J53" s="114">
        <v>360</v>
      </c>
      <c r="K53" s="114">
        <v>96</v>
      </c>
      <c r="L53" s="114">
        <v>-234</v>
      </c>
      <c r="M53" s="115">
        <v>-364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z+8K6nrPWHxj3XXHiUmf+traSkB/f2xgs9sCFun47scKPG4gCzHwNxrT34jRYr9tjhhVCPxVFclpoZnwu3/dg==" saltValue="78oeq3YSCJK/1ETw+SFK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61" t="s">
        <v>47</v>
      </c>
      <c r="D55" s="1261"/>
      <c r="E55" s="1262"/>
      <c r="F55" s="127">
        <v>1116</v>
      </c>
      <c r="G55" s="127">
        <v>1189</v>
      </c>
      <c r="H55" s="128">
        <v>882</v>
      </c>
    </row>
    <row r="56" spans="2:8" ht="52.5" customHeight="1" x14ac:dyDescent="0.15">
      <c r="B56" s="129"/>
      <c r="C56" s="1263" t="s">
        <v>48</v>
      </c>
      <c r="D56" s="1263"/>
      <c r="E56" s="1264"/>
      <c r="F56" s="130">
        <v>61</v>
      </c>
      <c r="G56" s="130">
        <v>53</v>
      </c>
      <c r="H56" s="131">
        <v>46</v>
      </c>
    </row>
    <row r="57" spans="2:8" ht="53.25" customHeight="1" x14ac:dyDescent="0.15">
      <c r="B57" s="129"/>
      <c r="C57" s="1265" t="s">
        <v>49</v>
      </c>
      <c r="D57" s="1265"/>
      <c r="E57" s="1266"/>
      <c r="F57" s="132">
        <v>420</v>
      </c>
      <c r="G57" s="132">
        <v>663</v>
      </c>
      <c r="H57" s="133">
        <v>963</v>
      </c>
    </row>
    <row r="58" spans="2:8" ht="45.75" customHeight="1" x14ac:dyDescent="0.15">
      <c r="B58" s="134"/>
      <c r="C58" s="1253" t="s">
        <v>580</v>
      </c>
      <c r="D58" s="1254"/>
      <c r="E58" s="1255"/>
      <c r="F58" s="135" t="s">
        <v>585</v>
      </c>
      <c r="G58" s="135">
        <v>172</v>
      </c>
      <c r="H58" s="136">
        <v>272</v>
      </c>
    </row>
    <row r="59" spans="2:8" ht="45.75" customHeight="1" x14ac:dyDescent="0.15">
      <c r="B59" s="134"/>
      <c r="C59" s="1253" t="s">
        <v>584</v>
      </c>
      <c r="D59" s="1254"/>
      <c r="E59" s="1255"/>
      <c r="F59" s="135" t="s">
        <v>585</v>
      </c>
      <c r="G59" s="135" t="s">
        <v>586</v>
      </c>
      <c r="H59" s="136">
        <v>197</v>
      </c>
    </row>
    <row r="60" spans="2:8" ht="45.75" customHeight="1" x14ac:dyDescent="0.15">
      <c r="B60" s="134"/>
      <c r="C60" s="1253" t="s">
        <v>581</v>
      </c>
      <c r="D60" s="1254"/>
      <c r="E60" s="1255"/>
      <c r="F60" s="135">
        <v>66</v>
      </c>
      <c r="G60" s="135">
        <v>107</v>
      </c>
      <c r="H60" s="136">
        <v>164</v>
      </c>
    </row>
    <row r="61" spans="2:8" ht="45.75" customHeight="1" x14ac:dyDescent="0.15">
      <c r="B61" s="134"/>
      <c r="C61" s="1253" t="s">
        <v>582</v>
      </c>
      <c r="D61" s="1254"/>
      <c r="E61" s="1255"/>
      <c r="F61" s="135">
        <v>102</v>
      </c>
      <c r="G61" s="135">
        <v>94</v>
      </c>
      <c r="H61" s="136">
        <v>88</v>
      </c>
    </row>
    <row r="62" spans="2:8" ht="45.75" customHeight="1" thickBot="1" x14ac:dyDescent="0.2">
      <c r="B62" s="137"/>
      <c r="C62" s="1256" t="s">
        <v>583</v>
      </c>
      <c r="D62" s="1257"/>
      <c r="E62" s="1258"/>
      <c r="F62" s="138">
        <v>94</v>
      </c>
      <c r="G62" s="138">
        <v>86</v>
      </c>
      <c r="H62" s="139">
        <v>71</v>
      </c>
    </row>
    <row r="63" spans="2:8" ht="52.5" customHeight="1" thickBot="1" x14ac:dyDescent="0.2">
      <c r="B63" s="140"/>
      <c r="C63" s="1259" t="s">
        <v>50</v>
      </c>
      <c r="D63" s="1259"/>
      <c r="E63" s="1260"/>
      <c r="F63" s="141">
        <v>1597</v>
      </c>
      <c r="G63" s="141">
        <v>1905</v>
      </c>
      <c r="H63" s="142">
        <v>1892</v>
      </c>
    </row>
    <row r="64" spans="2:8" ht="15" customHeight="1" x14ac:dyDescent="0.15"/>
    <row r="65" ht="0" hidden="1" customHeight="1" x14ac:dyDescent="0.15"/>
    <row r="66" ht="0" hidden="1" customHeight="1" x14ac:dyDescent="0.15"/>
  </sheetData>
  <sheetProtection algorithmName="SHA-512" hashValue="mHgc5ax89hfMs74gG/j47rug4qOi52IcHHFamUT+3qOVf+uamY/Zr4dvgNYqR89n0NLDf9rFdcXF44064XdGjw==" saltValue="6xQmhfaz2Ty3x/nioZKZ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88716</v>
      </c>
      <c r="E3" s="161"/>
      <c r="F3" s="162">
        <v>119685</v>
      </c>
      <c r="G3" s="163"/>
      <c r="H3" s="164"/>
    </row>
    <row r="4" spans="1:8" x14ac:dyDescent="0.15">
      <c r="A4" s="165"/>
      <c r="B4" s="166"/>
      <c r="C4" s="167"/>
      <c r="D4" s="168">
        <v>23717</v>
      </c>
      <c r="E4" s="169"/>
      <c r="F4" s="170">
        <v>68464</v>
      </c>
      <c r="G4" s="171"/>
      <c r="H4" s="172"/>
    </row>
    <row r="5" spans="1:8" x14ac:dyDescent="0.15">
      <c r="A5" s="153" t="s">
        <v>533</v>
      </c>
      <c r="B5" s="158"/>
      <c r="C5" s="159"/>
      <c r="D5" s="160">
        <v>66844</v>
      </c>
      <c r="E5" s="161"/>
      <c r="F5" s="162">
        <v>109920</v>
      </c>
      <c r="G5" s="163"/>
      <c r="H5" s="164"/>
    </row>
    <row r="6" spans="1:8" x14ac:dyDescent="0.15">
      <c r="A6" s="165"/>
      <c r="B6" s="166"/>
      <c r="C6" s="167"/>
      <c r="D6" s="168">
        <v>32346</v>
      </c>
      <c r="E6" s="169"/>
      <c r="F6" s="170">
        <v>62739</v>
      </c>
      <c r="G6" s="171"/>
      <c r="H6" s="172"/>
    </row>
    <row r="7" spans="1:8" x14ac:dyDescent="0.15">
      <c r="A7" s="153" t="s">
        <v>534</v>
      </c>
      <c r="B7" s="158"/>
      <c r="C7" s="159"/>
      <c r="D7" s="160">
        <v>86901</v>
      </c>
      <c r="E7" s="161"/>
      <c r="F7" s="162">
        <v>119882</v>
      </c>
      <c r="G7" s="163"/>
      <c r="H7" s="164"/>
    </row>
    <row r="8" spans="1:8" x14ac:dyDescent="0.15">
      <c r="A8" s="165"/>
      <c r="B8" s="166"/>
      <c r="C8" s="167"/>
      <c r="D8" s="168">
        <v>24073</v>
      </c>
      <c r="E8" s="169"/>
      <c r="F8" s="170">
        <v>66481</v>
      </c>
      <c r="G8" s="171"/>
      <c r="H8" s="172"/>
    </row>
    <row r="9" spans="1:8" x14ac:dyDescent="0.15">
      <c r="A9" s="153" t="s">
        <v>535</v>
      </c>
      <c r="B9" s="158"/>
      <c r="C9" s="159"/>
      <c r="D9" s="160">
        <v>91245</v>
      </c>
      <c r="E9" s="161"/>
      <c r="F9" s="162">
        <v>116162</v>
      </c>
      <c r="G9" s="163"/>
      <c r="H9" s="164"/>
    </row>
    <row r="10" spans="1:8" x14ac:dyDescent="0.15">
      <c r="A10" s="165"/>
      <c r="B10" s="166"/>
      <c r="C10" s="167"/>
      <c r="D10" s="168">
        <v>30057</v>
      </c>
      <c r="E10" s="169"/>
      <c r="F10" s="170">
        <v>61562</v>
      </c>
      <c r="G10" s="171"/>
      <c r="H10" s="172"/>
    </row>
    <row r="11" spans="1:8" x14ac:dyDescent="0.15">
      <c r="A11" s="153" t="s">
        <v>536</v>
      </c>
      <c r="B11" s="158"/>
      <c r="C11" s="159"/>
      <c r="D11" s="160">
        <v>80441</v>
      </c>
      <c r="E11" s="161"/>
      <c r="F11" s="162">
        <v>121449</v>
      </c>
      <c r="G11" s="163"/>
      <c r="H11" s="164"/>
    </row>
    <row r="12" spans="1:8" x14ac:dyDescent="0.15">
      <c r="A12" s="165"/>
      <c r="B12" s="166"/>
      <c r="C12" s="173"/>
      <c r="D12" s="168">
        <v>35709</v>
      </c>
      <c r="E12" s="169"/>
      <c r="F12" s="170">
        <v>62922</v>
      </c>
      <c r="G12" s="171"/>
      <c r="H12" s="172"/>
    </row>
    <row r="13" spans="1:8" x14ac:dyDescent="0.15">
      <c r="A13" s="153"/>
      <c r="B13" s="158"/>
      <c r="C13" s="174"/>
      <c r="D13" s="175">
        <v>82829</v>
      </c>
      <c r="E13" s="176"/>
      <c r="F13" s="177">
        <v>117420</v>
      </c>
      <c r="G13" s="178"/>
      <c r="H13" s="164"/>
    </row>
    <row r="14" spans="1:8" x14ac:dyDescent="0.15">
      <c r="A14" s="165"/>
      <c r="B14" s="166"/>
      <c r="C14" s="167"/>
      <c r="D14" s="168">
        <v>29180</v>
      </c>
      <c r="E14" s="169"/>
      <c r="F14" s="170">
        <v>64434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4.41</v>
      </c>
      <c r="C19" s="179">
        <f>ROUND(VALUE(SUBSTITUTE(実質収支比率等に係る経年分析!G$48,"▲","-")),2)</f>
        <v>7.31</v>
      </c>
      <c r="D19" s="179">
        <f>ROUND(VALUE(SUBSTITUTE(実質収支比率等に係る経年分析!H$48,"▲","-")),2)</f>
        <v>6.04</v>
      </c>
      <c r="E19" s="179">
        <f>ROUND(VALUE(SUBSTITUTE(実質収支比率等に係る経年分析!I$48,"▲","-")),2)</f>
        <v>5.12</v>
      </c>
      <c r="F19" s="179">
        <f>ROUND(VALUE(SUBSTITUTE(実質収支比率等に係る経年分析!J$48,"▲","-")),2)</f>
        <v>0.65</v>
      </c>
    </row>
    <row r="20" spans="1:11" x14ac:dyDescent="0.15">
      <c r="A20" s="179" t="s">
        <v>54</v>
      </c>
      <c r="B20" s="179">
        <f>ROUND(VALUE(SUBSTITUTE(実質収支比率等に係る経年分析!F$47,"▲","-")),2)</f>
        <v>40.700000000000003</v>
      </c>
      <c r="C20" s="179">
        <f>ROUND(VALUE(SUBSTITUTE(実質収支比率等に係る経年分析!G$47,"▲","-")),2)</f>
        <v>43.08</v>
      </c>
      <c r="D20" s="179">
        <f>ROUND(VALUE(SUBSTITUTE(実質収支比率等に係る経年分析!H$47,"▲","-")),2)</f>
        <v>48.74</v>
      </c>
      <c r="E20" s="179">
        <f>ROUND(VALUE(SUBSTITUTE(実質収支比率等に係る経年分析!I$47,"▲","-")),2)</f>
        <v>51.55</v>
      </c>
      <c r="F20" s="179">
        <f>ROUND(VALUE(SUBSTITUTE(実質収支比率等に係る経年分析!J$47,"▲","-")),2)</f>
        <v>35.119999999999997</v>
      </c>
    </row>
    <row r="21" spans="1:11" x14ac:dyDescent="0.15">
      <c r="A21" s="179" t="s">
        <v>55</v>
      </c>
      <c r="B21" s="179">
        <f>IF(ISNUMBER(VALUE(SUBSTITUTE(実質収支比率等に係る経年分析!F$49,"▲","-"))),ROUND(VALUE(SUBSTITUTE(実質収支比率等に係る経年分析!F$49,"▲","-")),2),NA())</f>
        <v>3.83</v>
      </c>
      <c r="C21" s="179">
        <f>IF(ISNUMBER(VALUE(SUBSTITUTE(実質収支比率等に係る経年分析!G$49,"▲","-"))),ROUND(VALUE(SUBSTITUTE(実質収支比率等に係る経年分析!G$49,"▲","-")),2),NA())</f>
        <v>6.41</v>
      </c>
      <c r="D21" s="179">
        <f>IF(ISNUMBER(VALUE(SUBSTITUTE(実質収支比率等に係る経年分析!H$49,"▲","-"))),ROUND(VALUE(SUBSTITUTE(実質収支比率等に係る経年分析!H$49,"▲","-")),2),NA())</f>
        <v>3.96</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-16.260000000000002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睦沢町後期高齢者医療特別会計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睦沢町農業集落排水事業特別会計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かずさ有機センター特別会計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4.8899999999999997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0.55000000000000004</v>
      </c>
    </row>
    <row r="35" spans="1:16" x14ac:dyDescent="0.15">
      <c r="A35" s="180" t="str">
        <f>IF(連結実質赤字比率に係る赤字・黒字の構成分析!C$35="",NA(),連結実質赤字比率に係る赤字・黒字の構成分析!C$35)</f>
        <v>睦沢町国民健康保険特別会計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2.2799999999999998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0.82</v>
      </c>
    </row>
    <row r="36" spans="1:16" x14ac:dyDescent="0.15">
      <c r="A36" s="180" t="str">
        <f>IF(連結実質赤字比率に係る赤字・黒字の構成分析!C$34="",NA(),連結実質赤字比率に係る赤字・黒字の構成分析!C$34)</f>
        <v>睦沢町介護保険特別会計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236</v>
      </c>
      <c r="E42" s="181"/>
      <c r="F42" s="181"/>
      <c r="G42" s="181">
        <f>'実質公債費比率（分子）の構造'!L$52</f>
        <v>228</v>
      </c>
      <c r="H42" s="181"/>
      <c r="I42" s="181"/>
      <c r="J42" s="181">
        <f>'実質公債費比率（分子）の構造'!M$52</f>
        <v>233</v>
      </c>
      <c r="K42" s="181"/>
      <c r="L42" s="181"/>
      <c r="M42" s="181">
        <f>'実質公債費比率（分子）の構造'!N$52</f>
        <v>242</v>
      </c>
      <c r="N42" s="181"/>
      <c r="O42" s="181"/>
      <c r="P42" s="181">
        <f>'実質公債費比率（分子）の構造'!O$52</f>
        <v>243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27</v>
      </c>
      <c r="C45" s="181"/>
      <c r="D45" s="181"/>
      <c r="E45" s="181">
        <f>'実質公債費比率（分子）の構造'!L$49</f>
        <v>27</v>
      </c>
      <c r="F45" s="181"/>
      <c r="G45" s="181"/>
      <c r="H45" s="181">
        <f>'実質公債費比率（分子）の構造'!M$49</f>
        <v>27</v>
      </c>
      <c r="I45" s="181"/>
      <c r="J45" s="181"/>
      <c r="K45" s="181">
        <f>'実質公債費比率（分子）の構造'!N$49</f>
        <v>29</v>
      </c>
      <c r="L45" s="181"/>
      <c r="M45" s="181"/>
      <c r="N45" s="181">
        <f>'実質公債費比率（分子）の構造'!O$49</f>
        <v>33</v>
      </c>
      <c r="O45" s="181"/>
      <c r="P45" s="181"/>
    </row>
    <row r="46" spans="1:16" x14ac:dyDescent="0.15">
      <c r="A46" s="181" t="s">
        <v>66</v>
      </c>
      <c r="B46" s="181">
        <f>'実質公債費比率（分子）の構造'!K$48</f>
        <v>16</v>
      </c>
      <c r="C46" s="181"/>
      <c r="D46" s="181"/>
      <c r="E46" s="181">
        <f>'実質公債費比率（分子）の構造'!L$48</f>
        <v>16</v>
      </c>
      <c r="F46" s="181"/>
      <c r="G46" s="181"/>
      <c r="H46" s="181">
        <f>'実質公債費比率（分子）の構造'!M$48</f>
        <v>15</v>
      </c>
      <c r="I46" s="181"/>
      <c r="J46" s="181"/>
      <c r="K46" s="181">
        <f>'実質公債費比率（分子）の構造'!N$48</f>
        <v>16</v>
      </c>
      <c r="L46" s="181"/>
      <c r="M46" s="181"/>
      <c r="N46" s="181">
        <f>'実質公債費比率（分子）の構造'!O$48</f>
        <v>16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336</v>
      </c>
      <c r="C49" s="181"/>
      <c r="D49" s="181"/>
      <c r="E49" s="181">
        <f>'実質公債費比率（分子）の構造'!L$45</f>
        <v>290</v>
      </c>
      <c r="F49" s="181"/>
      <c r="G49" s="181"/>
      <c r="H49" s="181">
        <f>'実質公債費比率（分子）の構造'!M$45</f>
        <v>294</v>
      </c>
      <c r="I49" s="181"/>
      <c r="J49" s="181"/>
      <c r="K49" s="181">
        <f>'実質公債費比率（分子）の構造'!N$45</f>
        <v>296</v>
      </c>
      <c r="L49" s="181"/>
      <c r="M49" s="181"/>
      <c r="N49" s="181">
        <f>'実質公債費比率（分子）の構造'!O$45</f>
        <v>288</v>
      </c>
      <c r="O49" s="181"/>
      <c r="P49" s="181"/>
    </row>
    <row r="50" spans="1:16" x14ac:dyDescent="0.15">
      <c r="A50" s="181" t="s">
        <v>70</v>
      </c>
      <c r="B50" s="181" t="e">
        <f>NA()</f>
        <v>#N/A</v>
      </c>
      <c r="C50" s="181">
        <f>IF(ISNUMBER('実質公債費比率（分子）の構造'!K$53),'実質公債費比率（分子）の構造'!K$53,NA())</f>
        <v>143</v>
      </c>
      <c r="D50" s="181" t="e">
        <f>NA()</f>
        <v>#N/A</v>
      </c>
      <c r="E50" s="181" t="e">
        <f>NA()</f>
        <v>#N/A</v>
      </c>
      <c r="F50" s="181">
        <f>IF(ISNUMBER('実質公債費比率（分子）の構造'!L$53),'実質公債費比率（分子）の構造'!L$53,NA())</f>
        <v>105</v>
      </c>
      <c r="G50" s="181" t="e">
        <f>NA()</f>
        <v>#N/A</v>
      </c>
      <c r="H50" s="181" t="e">
        <f>NA()</f>
        <v>#N/A</v>
      </c>
      <c r="I50" s="181">
        <f>IF(ISNUMBER('実質公債費比率（分子）の構造'!M$53),'実質公債費比率（分子）の構造'!M$53,NA())</f>
        <v>103</v>
      </c>
      <c r="J50" s="181" t="e">
        <f>NA()</f>
        <v>#N/A</v>
      </c>
      <c r="K50" s="181" t="e">
        <f>NA()</f>
        <v>#N/A</v>
      </c>
      <c r="L50" s="181">
        <f>IF(ISNUMBER('実質公債費比率（分子）の構造'!N$53),'実質公債費比率（分子）の構造'!N$53,NA())</f>
        <v>99</v>
      </c>
      <c r="M50" s="181" t="e">
        <f>NA()</f>
        <v>#N/A</v>
      </c>
      <c r="N50" s="181" t="e">
        <f>NA()</f>
        <v>#N/A</v>
      </c>
      <c r="O50" s="181">
        <f>IF(ISNUMBER('実質公債費比率（分子）の構造'!O$53),'実質公債費比率（分子）の構造'!O$53,NA())</f>
        <v>94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2691</v>
      </c>
      <c r="E56" s="180"/>
      <c r="F56" s="180"/>
      <c r="G56" s="180">
        <f>'将来負担比率（分子）の構造'!J$52</f>
        <v>2662</v>
      </c>
      <c r="H56" s="180"/>
      <c r="I56" s="180"/>
      <c r="J56" s="180">
        <f>'将来負担比率（分子）の構造'!K$52</f>
        <v>2655</v>
      </c>
      <c r="K56" s="180"/>
      <c r="L56" s="180"/>
      <c r="M56" s="180">
        <f>'将来負担比率（分子）の構造'!L$52</f>
        <v>2615</v>
      </c>
      <c r="N56" s="180"/>
      <c r="O56" s="180"/>
      <c r="P56" s="180">
        <f>'将来負担比率（分子）の構造'!M$52</f>
        <v>2615</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1442</v>
      </c>
      <c r="E58" s="180"/>
      <c r="F58" s="180"/>
      <c r="G58" s="180">
        <f>'将来負担比率（分子）の構造'!J$50</f>
        <v>1550</v>
      </c>
      <c r="H58" s="180"/>
      <c r="I58" s="180"/>
      <c r="J58" s="180">
        <f>'将来負担比率（分子）の構造'!K$50</f>
        <v>1742</v>
      </c>
      <c r="K58" s="180"/>
      <c r="L58" s="180"/>
      <c r="M58" s="180">
        <f>'将来負担比率（分子）の構造'!L$50</f>
        <v>2057</v>
      </c>
      <c r="N58" s="180"/>
      <c r="O58" s="180"/>
      <c r="P58" s="180">
        <f>'将来負担比率（分子）の構造'!M$50</f>
        <v>2109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1217</v>
      </c>
      <c r="C62" s="180"/>
      <c r="D62" s="180"/>
      <c r="E62" s="180">
        <f>'将来負担比率（分子）の構造'!J$45</f>
        <v>1057</v>
      </c>
      <c r="F62" s="180"/>
      <c r="G62" s="180"/>
      <c r="H62" s="180">
        <f>'将来負担比率（分子）の構造'!K$45</f>
        <v>1012</v>
      </c>
      <c r="I62" s="180"/>
      <c r="J62" s="180"/>
      <c r="K62" s="180">
        <f>'将来負担比率（分子）の構造'!L$45</f>
        <v>967</v>
      </c>
      <c r="L62" s="180"/>
      <c r="M62" s="180"/>
      <c r="N62" s="180">
        <f>'将来負担比率（分子）の構造'!M$45</f>
        <v>928</v>
      </c>
      <c r="O62" s="180"/>
      <c r="P62" s="180"/>
    </row>
    <row r="63" spans="1:16" x14ac:dyDescent="0.15">
      <c r="A63" s="180" t="s">
        <v>33</v>
      </c>
      <c r="B63" s="180">
        <f>'将来負担比率（分子）の構造'!I$44</f>
        <v>209</v>
      </c>
      <c r="C63" s="180"/>
      <c r="D63" s="180"/>
      <c r="E63" s="180">
        <f>'将来負担比率（分子）の構造'!J$44</f>
        <v>207</v>
      </c>
      <c r="F63" s="180"/>
      <c r="G63" s="180"/>
      <c r="H63" s="180">
        <f>'将来負担比率（分子）の構造'!K$44</f>
        <v>225</v>
      </c>
      <c r="I63" s="180"/>
      <c r="J63" s="180"/>
      <c r="K63" s="180">
        <f>'将来負担比率（分子）の構造'!L$44</f>
        <v>231</v>
      </c>
      <c r="L63" s="180"/>
      <c r="M63" s="180"/>
      <c r="N63" s="180">
        <f>'将来負担比率（分子）の構造'!M$44</f>
        <v>236</v>
      </c>
      <c r="O63" s="180"/>
      <c r="P63" s="180"/>
    </row>
    <row r="64" spans="1:16" x14ac:dyDescent="0.15">
      <c r="A64" s="180" t="s">
        <v>32</v>
      </c>
      <c r="B64" s="180">
        <f>'将来負担比率（分子）の構造'!I$43</f>
        <v>275</v>
      </c>
      <c r="C64" s="180"/>
      <c r="D64" s="180"/>
      <c r="E64" s="180">
        <f>'将来負担比率（分子）の構造'!J$43</f>
        <v>258</v>
      </c>
      <c r="F64" s="180"/>
      <c r="G64" s="180"/>
      <c r="H64" s="180">
        <f>'将来負担比率（分子）の構造'!K$43</f>
        <v>249</v>
      </c>
      <c r="I64" s="180"/>
      <c r="J64" s="180"/>
      <c r="K64" s="180">
        <f>'将来負担比率（分子）の構造'!L$43</f>
        <v>233</v>
      </c>
      <c r="L64" s="180"/>
      <c r="M64" s="180"/>
      <c r="N64" s="180">
        <f>'将来負担比率（分子）の構造'!M$43</f>
        <v>223</v>
      </c>
      <c r="O64" s="180"/>
      <c r="P64" s="180"/>
    </row>
    <row r="65" spans="1:16" x14ac:dyDescent="0.15">
      <c r="A65" s="180" t="s">
        <v>31</v>
      </c>
      <c r="B65" s="180">
        <f>'将来負担比率（分子）の構造'!I$42</f>
        <v>177</v>
      </c>
      <c r="C65" s="180"/>
      <c r="D65" s="180"/>
      <c r="E65" s="180">
        <f>'将来負担比率（分子）の構造'!J$42</f>
        <v>162</v>
      </c>
      <c r="F65" s="180"/>
      <c r="G65" s="180"/>
      <c r="H65" s="180">
        <f>'将来負担比率（分子）の構造'!K$42</f>
        <v>140</v>
      </c>
      <c r="I65" s="180"/>
      <c r="J65" s="180"/>
      <c r="K65" s="180">
        <f>'将来負担比率（分子）の構造'!L$42</f>
        <v>131</v>
      </c>
      <c r="L65" s="180"/>
      <c r="M65" s="180"/>
      <c r="N65" s="180">
        <f>'将来負担比率（分子）の構造'!M$42</f>
        <v>116</v>
      </c>
      <c r="O65" s="180"/>
      <c r="P65" s="180"/>
    </row>
    <row r="66" spans="1:16" x14ac:dyDescent="0.15">
      <c r="A66" s="180" t="s">
        <v>30</v>
      </c>
      <c r="B66" s="180">
        <f>'将来負担比率（分子）の構造'!I$41</f>
        <v>2936</v>
      </c>
      <c r="C66" s="180"/>
      <c r="D66" s="180"/>
      <c r="E66" s="180">
        <f>'将来負担比率（分子）の構造'!J$41</f>
        <v>2888</v>
      </c>
      <c r="F66" s="180"/>
      <c r="G66" s="180"/>
      <c r="H66" s="180">
        <f>'将来負担比率（分子）の構造'!K$41</f>
        <v>2867</v>
      </c>
      <c r="I66" s="180"/>
      <c r="J66" s="180"/>
      <c r="K66" s="180">
        <f>'将来負担比率（分子）の構造'!L$41</f>
        <v>2876</v>
      </c>
      <c r="L66" s="180"/>
      <c r="M66" s="180"/>
      <c r="N66" s="180">
        <f>'将来負担比率（分子）の構造'!M$41</f>
        <v>2857</v>
      </c>
      <c r="O66" s="180"/>
      <c r="P66" s="180"/>
    </row>
    <row r="67" spans="1:16" x14ac:dyDescent="0.15">
      <c r="A67" s="180" t="s">
        <v>74</v>
      </c>
      <c r="B67" s="180" t="e">
        <f>NA()</f>
        <v>#N/A</v>
      </c>
      <c r="C67" s="180">
        <f>IF(ISNUMBER('将来負担比率（分子）の構造'!I$53), IF('将来負担比率（分子）の構造'!I$53 &lt; 0, 0, '将来負担比率（分子）の構造'!I$53), NA())</f>
        <v>680</v>
      </c>
      <c r="D67" s="180" t="e">
        <f>NA()</f>
        <v>#N/A</v>
      </c>
      <c r="E67" s="180" t="e">
        <f>NA()</f>
        <v>#N/A</v>
      </c>
      <c r="F67" s="180">
        <f>IF(ISNUMBER('将来負担比率（分子）の構造'!J$53), IF('将来負担比率（分子）の構造'!J$53 &lt; 0, 0, '将来負担比率（分子）の構造'!J$53), NA())</f>
        <v>360</v>
      </c>
      <c r="G67" s="180" t="e">
        <f>NA()</f>
        <v>#N/A</v>
      </c>
      <c r="H67" s="180" t="e">
        <f>NA()</f>
        <v>#N/A</v>
      </c>
      <c r="I67" s="180">
        <f>IF(ISNUMBER('将来負担比率（分子）の構造'!K$53), IF('将来負担比率（分子）の構造'!K$53 &lt; 0, 0, '将来負担比率（分子）の構造'!K$53), NA())</f>
        <v>96</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1116</v>
      </c>
      <c r="C72" s="184">
        <f>基金残高に係る経年分析!G55</f>
        <v>1189</v>
      </c>
      <c r="D72" s="184">
        <f>基金残高に係る経年分析!H55</f>
        <v>882</v>
      </c>
    </row>
    <row r="73" spans="1:16" x14ac:dyDescent="0.15">
      <c r="A73" s="183" t="s">
        <v>77</v>
      </c>
      <c r="B73" s="184">
        <f>基金残高に係る経年分析!F56</f>
        <v>61</v>
      </c>
      <c r="C73" s="184">
        <f>基金残高に係る経年分析!G56</f>
        <v>53</v>
      </c>
      <c r="D73" s="184">
        <f>基金残高に係る経年分析!H56</f>
        <v>46</v>
      </c>
    </row>
    <row r="74" spans="1:16" x14ac:dyDescent="0.15">
      <c r="A74" s="183" t="s">
        <v>78</v>
      </c>
      <c r="B74" s="184">
        <f>基金残高に係る経年分析!F57</f>
        <v>420</v>
      </c>
      <c r="C74" s="184">
        <f>基金残高に係る経年分析!G57</f>
        <v>663</v>
      </c>
      <c r="D74" s="184">
        <f>基金残高に係る経年分析!H57</f>
        <v>963</v>
      </c>
    </row>
  </sheetData>
  <sheetProtection algorithmName="SHA-512" hashValue="jWqpcC1niFm6n3Fd4q+8yOo9aXgSJYw2HXMdnlenZd2SS+CLbG3mluVOzxMDkSbunDnGzURSwwaJBL3BaGXVHw==" saltValue="tmnBugmIa7Pz048s3aBh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726615</v>
      </c>
      <c r="S5" s="689"/>
      <c r="T5" s="689"/>
      <c r="U5" s="689"/>
      <c r="V5" s="689"/>
      <c r="W5" s="689"/>
      <c r="X5" s="689"/>
      <c r="Y5" s="735"/>
      <c r="Z5" s="753">
        <v>17.5</v>
      </c>
      <c r="AA5" s="753"/>
      <c r="AB5" s="753"/>
      <c r="AC5" s="753"/>
      <c r="AD5" s="754">
        <v>726615</v>
      </c>
      <c r="AE5" s="754"/>
      <c r="AF5" s="754"/>
      <c r="AG5" s="754"/>
      <c r="AH5" s="754"/>
      <c r="AI5" s="754"/>
      <c r="AJ5" s="754"/>
      <c r="AK5" s="754"/>
      <c r="AL5" s="736">
        <v>32.4</v>
      </c>
      <c r="AM5" s="705"/>
      <c r="AN5" s="705"/>
      <c r="AO5" s="737"/>
      <c r="AP5" s="722" t="s">
        <v>228</v>
      </c>
      <c r="AQ5" s="723"/>
      <c r="AR5" s="723"/>
      <c r="AS5" s="723"/>
      <c r="AT5" s="723"/>
      <c r="AU5" s="723"/>
      <c r="AV5" s="723"/>
      <c r="AW5" s="723"/>
      <c r="AX5" s="723"/>
      <c r="AY5" s="723"/>
      <c r="AZ5" s="723"/>
      <c r="BA5" s="723"/>
      <c r="BB5" s="723"/>
      <c r="BC5" s="723"/>
      <c r="BD5" s="723"/>
      <c r="BE5" s="723"/>
      <c r="BF5" s="724"/>
      <c r="BG5" s="623">
        <v>726615</v>
      </c>
      <c r="BH5" s="626"/>
      <c r="BI5" s="626"/>
      <c r="BJ5" s="626"/>
      <c r="BK5" s="626"/>
      <c r="BL5" s="626"/>
      <c r="BM5" s="626"/>
      <c r="BN5" s="627"/>
      <c r="BO5" s="685">
        <v>100</v>
      </c>
      <c r="BP5" s="685"/>
      <c r="BQ5" s="685"/>
      <c r="BR5" s="685"/>
      <c r="BS5" s="686" t="s">
        <v>137</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60300</v>
      </c>
      <c r="S6" s="626"/>
      <c r="T6" s="626"/>
      <c r="U6" s="626"/>
      <c r="V6" s="626"/>
      <c r="W6" s="626"/>
      <c r="X6" s="626"/>
      <c r="Y6" s="627"/>
      <c r="Z6" s="685">
        <v>1.5</v>
      </c>
      <c r="AA6" s="685"/>
      <c r="AB6" s="685"/>
      <c r="AC6" s="685"/>
      <c r="AD6" s="686">
        <v>60300</v>
      </c>
      <c r="AE6" s="686"/>
      <c r="AF6" s="686"/>
      <c r="AG6" s="686"/>
      <c r="AH6" s="686"/>
      <c r="AI6" s="686"/>
      <c r="AJ6" s="686"/>
      <c r="AK6" s="686"/>
      <c r="AL6" s="628">
        <v>2.7</v>
      </c>
      <c r="AM6" s="629"/>
      <c r="AN6" s="629"/>
      <c r="AO6" s="687"/>
      <c r="AP6" s="620" t="s">
        <v>233</v>
      </c>
      <c r="AQ6" s="621"/>
      <c r="AR6" s="621"/>
      <c r="AS6" s="621"/>
      <c r="AT6" s="621"/>
      <c r="AU6" s="621"/>
      <c r="AV6" s="621"/>
      <c r="AW6" s="621"/>
      <c r="AX6" s="621"/>
      <c r="AY6" s="621"/>
      <c r="AZ6" s="621"/>
      <c r="BA6" s="621"/>
      <c r="BB6" s="621"/>
      <c r="BC6" s="621"/>
      <c r="BD6" s="621"/>
      <c r="BE6" s="621"/>
      <c r="BF6" s="622"/>
      <c r="BG6" s="623">
        <v>726615</v>
      </c>
      <c r="BH6" s="626"/>
      <c r="BI6" s="626"/>
      <c r="BJ6" s="626"/>
      <c r="BK6" s="626"/>
      <c r="BL6" s="626"/>
      <c r="BM6" s="626"/>
      <c r="BN6" s="627"/>
      <c r="BO6" s="685">
        <v>100</v>
      </c>
      <c r="BP6" s="685"/>
      <c r="BQ6" s="685"/>
      <c r="BR6" s="685"/>
      <c r="BS6" s="686" t="s">
        <v>137</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87614</v>
      </c>
      <c r="CS6" s="626"/>
      <c r="CT6" s="626"/>
      <c r="CU6" s="626"/>
      <c r="CV6" s="626"/>
      <c r="CW6" s="626"/>
      <c r="CX6" s="626"/>
      <c r="CY6" s="627"/>
      <c r="CZ6" s="736">
        <v>2.2000000000000002</v>
      </c>
      <c r="DA6" s="705"/>
      <c r="DB6" s="705"/>
      <c r="DC6" s="739"/>
      <c r="DD6" s="631" t="s">
        <v>137</v>
      </c>
      <c r="DE6" s="626"/>
      <c r="DF6" s="626"/>
      <c r="DG6" s="626"/>
      <c r="DH6" s="626"/>
      <c r="DI6" s="626"/>
      <c r="DJ6" s="626"/>
      <c r="DK6" s="626"/>
      <c r="DL6" s="626"/>
      <c r="DM6" s="626"/>
      <c r="DN6" s="626"/>
      <c r="DO6" s="626"/>
      <c r="DP6" s="627"/>
      <c r="DQ6" s="631">
        <v>87614</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1109</v>
      </c>
      <c r="S7" s="626"/>
      <c r="T7" s="626"/>
      <c r="U7" s="626"/>
      <c r="V7" s="626"/>
      <c r="W7" s="626"/>
      <c r="X7" s="626"/>
      <c r="Y7" s="627"/>
      <c r="Z7" s="685">
        <v>0</v>
      </c>
      <c r="AA7" s="685"/>
      <c r="AB7" s="685"/>
      <c r="AC7" s="685"/>
      <c r="AD7" s="686">
        <v>1109</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298816</v>
      </c>
      <c r="BH7" s="626"/>
      <c r="BI7" s="626"/>
      <c r="BJ7" s="626"/>
      <c r="BK7" s="626"/>
      <c r="BL7" s="626"/>
      <c r="BM7" s="626"/>
      <c r="BN7" s="627"/>
      <c r="BO7" s="685">
        <v>41.1</v>
      </c>
      <c r="BP7" s="685"/>
      <c r="BQ7" s="685"/>
      <c r="BR7" s="685"/>
      <c r="BS7" s="686" t="s">
        <v>137</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1217328</v>
      </c>
      <c r="CS7" s="626"/>
      <c r="CT7" s="626"/>
      <c r="CU7" s="626"/>
      <c r="CV7" s="626"/>
      <c r="CW7" s="626"/>
      <c r="CX7" s="626"/>
      <c r="CY7" s="627"/>
      <c r="CZ7" s="685">
        <v>31.2</v>
      </c>
      <c r="DA7" s="685"/>
      <c r="DB7" s="685"/>
      <c r="DC7" s="685"/>
      <c r="DD7" s="631">
        <v>199506</v>
      </c>
      <c r="DE7" s="626"/>
      <c r="DF7" s="626"/>
      <c r="DG7" s="626"/>
      <c r="DH7" s="626"/>
      <c r="DI7" s="626"/>
      <c r="DJ7" s="626"/>
      <c r="DK7" s="626"/>
      <c r="DL7" s="626"/>
      <c r="DM7" s="626"/>
      <c r="DN7" s="626"/>
      <c r="DO7" s="626"/>
      <c r="DP7" s="627"/>
      <c r="DQ7" s="631">
        <v>1003753</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3764</v>
      </c>
      <c r="S8" s="626"/>
      <c r="T8" s="626"/>
      <c r="U8" s="626"/>
      <c r="V8" s="626"/>
      <c r="W8" s="626"/>
      <c r="X8" s="626"/>
      <c r="Y8" s="627"/>
      <c r="Z8" s="685">
        <v>0.1</v>
      </c>
      <c r="AA8" s="685"/>
      <c r="AB8" s="685"/>
      <c r="AC8" s="685"/>
      <c r="AD8" s="686">
        <v>3764</v>
      </c>
      <c r="AE8" s="686"/>
      <c r="AF8" s="686"/>
      <c r="AG8" s="686"/>
      <c r="AH8" s="686"/>
      <c r="AI8" s="686"/>
      <c r="AJ8" s="686"/>
      <c r="AK8" s="686"/>
      <c r="AL8" s="628">
        <v>0.2</v>
      </c>
      <c r="AM8" s="629"/>
      <c r="AN8" s="629"/>
      <c r="AO8" s="687"/>
      <c r="AP8" s="620" t="s">
        <v>239</v>
      </c>
      <c r="AQ8" s="621"/>
      <c r="AR8" s="621"/>
      <c r="AS8" s="621"/>
      <c r="AT8" s="621"/>
      <c r="AU8" s="621"/>
      <c r="AV8" s="621"/>
      <c r="AW8" s="621"/>
      <c r="AX8" s="621"/>
      <c r="AY8" s="621"/>
      <c r="AZ8" s="621"/>
      <c r="BA8" s="621"/>
      <c r="BB8" s="621"/>
      <c r="BC8" s="621"/>
      <c r="BD8" s="621"/>
      <c r="BE8" s="621"/>
      <c r="BF8" s="622"/>
      <c r="BG8" s="623">
        <v>12917</v>
      </c>
      <c r="BH8" s="626"/>
      <c r="BI8" s="626"/>
      <c r="BJ8" s="626"/>
      <c r="BK8" s="626"/>
      <c r="BL8" s="626"/>
      <c r="BM8" s="626"/>
      <c r="BN8" s="627"/>
      <c r="BO8" s="685">
        <v>1.8</v>
      </c>
      <c r="BP8" s="685"/>
      <c r="BQ8" s="685"/>
      <c r="BR8" s="685"/>
      <c r="BS8" s="631" t="s">
        <v>240</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867346</v>
      </c>
      <c r="CS8" s="626"/>
      <c r="CT8" s="626"/>
      <c r="CU8" s="626"/>
      <c r="CV8" s="626"/>
      <c r="CW8" s="626"/>
      <c r="CX8" s="626"/>
      <c r="CY8" s="627"/>
      <c r="CZ8" s="685">
        <v>22.2</v>
      </c>
      <c r="DA8" s="685"/>
      <c r="DB8" s="685"/>
      <c r="DC8" s="685"/>
      <c r="DD8" s="631">
        <v>36852</v>
      </c>
      <c r="DE8" s="626"/>
      <c r="DF8" s="626"/>
      <c r="DG8" s="626"/>
      <c r="DH8" s="626"/>
      <c r="DI8" s="626"/>
      <c r="DJ8" s="626"/>
      <c r="DK8" s="626"/>
      <c r="DL8" s="626"/>
      <c r="DM8" s="626"/>
      <c r="DN8" s="626"/>
      <c r="DO8" s="626"/>
      <c r="DP8" s="627"/>
      <c r="DQ8" s="631">
        <v>564209</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3690</v>
      </c>
      <c r="S9" s="626"/>
      <c r="T9" s="626"/>
      <c r="U9" s="626"/>
      <c r="V9" s="626"/>
      <c r="W9" s="626"/>
      <c r="X9" s="626"/>
      <c r="Y9" s="627"/>
      <c r="Z9" s="685">
        <v>0.1</v>
      </c>
      <c r="AA9" s="685"/>
      <c r="AB9" s="685"/>
      <c r="AC9" s="685"/>
      <c r="AD9" s="686">
        <v>3690</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260755</v>
      </c>
      <c r="BH9" s="626"/>
      <c r="BI9" s="626"/>
      <c r="BJ9" s="626"/>
      <c r="BK9" s="626"/>
      <c r="BL9" s="626"/>
      <c r="BM9" s="626"/>
      <c r="BN9" s="627"/>
      <c r="BO9" s="685">
        <v>35.9</v>
      </c>
      <c r="BP9" s="685"/>
      <c r="BQ9" s="685"/>
      <c r="BR9" s="685"/>
      <c r="BS9" s="631" t="s">
        <v>240</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392449</v>
      </c>
      <c r="CS9" s="626"/>
      <c r="CT9" s="626"/>
      <c r="CU9" s="626"/>
      <c r="CV9" s="626"/>
      <c r="CW9" s="626"/>
      <c r="CX9" s="626"/>
      <c r="CY9" s="627"/>
      <c r="CZ9" s="685">
        <v>10</v>
      </c>
      <c r="DA9" s="685"/>
      <c r="DB9" s="685"/>
      <c r="DC9" s="685"/>
      <c r="DD9" s="631">
        <v>83880</v>
      </c>
      <c r="DE9" s="626"/>
      <c r="DF9" s="626"/>
      <c r="DG9" s="626"/>
      <c r="DH9" s="626"/>
      <c r="DI9" s="626"/>
      <c r="DJ9" s="626"/>
      <c r="DK9" s="626"/>
      <c r="DL9" s="626"/>
      <c r="DM9" s="626"/>
      <c r="DN9" s="626"/>
      <c r="DO9" s="626"/>
      <c r="DP9" s="627"/>
      <c r="DQ9" s="631">
        <v>287888</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240</v>
      </c>
      <c r="S10" s="626"/>
      <c r="T10" s="626"/>
      <c r="U10" s="626"/>
      <c r="V10" s="626"/>
      <c r="W10" s="626"/>
      <c r="X10" s="626"/>
      <c r="Y10" s="627"/>
      <c r="Z10" s="685" t="s">
        <v>137</v>
      </c>
      <c r="AA10" s="685"/>
      <c r="AB10" s="685"/>
      <c r="AC10" s="685"/>
      <c r="AD10" s="686" t="s">
        <v>240</v>
      </c>
      <c r="AE10" s="686"/>
      <c r="AF10" s="686"/>
      <c r="AG10" s="686"/>
      <c r="AH10" s="686"/>
      <c r="AI10" s="686"/>
      <c r="AJ10" s="686"/>
      <c r="AK10" s="686"/>
      <c r="AL10" s="628" t="s">
        <v>137</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13512</v>
      </c>
      <c r="BH10" s="626"/>
      <c r="BI10" s="626"/>
      <c r="BJ10" s="626"/>
      <c r="BK10" s="626"/>
      <c r="BL10" s="626"/>
      <c r="BM10" s="626"/>
      <c r="BN10" s="627"/>
      <c r="BO10" s="685">
        <v>1.9</v>
      </c>
      <c r="BP10" s="685"/>
      <c r="BQ10" s="685"/>
      <c r="BR10" s="685"/>
      <c r="BS10" s="631" t="s">
        <v>240</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240</v>
      </c>
      <c r="CS10" s="626"/>
      <c r="CT10" s="626"/>
      <c r="CU10" s="626"/>
      <c r="CV10" s="626"/>
      <c r="CW10" s="626"/>
      <c r="CX10" s="626"/>
      <c r="CY10" s="627"/>
      <c r="CZ10" s="685" t="s">
        <v>240</v>
      </c>
      <c r="DA10" s="685"/>
      <c r="DB10" s="685"/>
      <c r="DC10" s="685"/>
      <c r="DD10" s="631" t="s">
        <v>137</v>
      </c>
      <c r="DE10" s="626"/>
      <c r="DF10" s="626"/>
      <c r="DG10" s="626"/>
      <c r="DH10" s="626"/>
      <c r="DI10" s="626"/>
      <c r="DJ10" s="626"/>
      <c r="DK10" s="626"/>
      <c r="DL10" s="626"/>
      <c r="DM10" s="626"/>
      <c r="DN10" s="626"/>
      <c r="DO10" s="626"/>
      <c r="DP10" s="627"/>
      <c r="DQ10" s="631" t="s">
        <v>240</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137</v>
      </c>
      <c r="S11" s="626"/>
      <c r="T11" s="626"/>
      <c r="U11" s="626"/>
      <c r="V11" s="626"/>
      <c r="W11" s="626"/>
      <c r="X11" s="626"/>
      <c r="Y11" s="627"/>
      <c r="Z11" s="685" t="s">
        <v>137</v>
      </c>
      <c r="AA11" s="685"/>
      <c r="AB11" s="685"/>
      <c r="AC11" s="685"/>
      <c r="AD11" s="686" t="s">
        <v>240</v>
      </c>
      <c r="AE11" s="686"/>
      <c r="AF11" s="686"/>
      <c r="AG11" s="686"/>
      <c r="AH11" s="686"/>
      <c r="AI11" s="686"/>
      <c r="AJ11" s="686"/>
      <c r="AK11" s="686"/>
      <c r="AL11" s="628" t="s">
        <v>240</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11632</v>
      </c>
      <c r="BH11" s="626"/>
      <c r="BI11" s="626"/>
      <c r="BJ11" s="626"/>
      <c r="BK11" s="626"/>
      <c r="BL11" s="626"/>
      <c r="BM11" s="626"/>
      <c r="BN11" s="627"/>
      <c r="BO11" s="685">
        <v>1.6</v>
      </c>
      <c r="BP11" s="685"/>
      <c r="BQ11" s="685"/>
      <c r="BR11" s="685"/>
      <c r="BS11" s="631" t="s">
        <v>137</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230474</v>
      </c>
      <c r="CS11" s="626"/>
      <c r="CT11" s="626"/>
      <c r="CU11" s="626"/>
      <c r="CV11" s="626"/>
      <c r="CW11" s="626"/>
      <c r="CX11" s="626"/>
      <c r="CY11" s="627"/>
      <c r="CZ11" s="685">
        <v>5.9</v>
      </c>
      <c r="DA11" s="685"/>
      <c r="DB11" s="685"/>
      <c r="DC11" s="685"/>
      <c r="DD11" s="631">
        <v>23884</v>
      </c>
      <c r="DE11" s="626"/>
      <c r="DF11" s="626"/>
      <c r="DG11" s="626"/>
      <c r="DH11" s="626"/>
      <c r="DI11" s="626"/>
      <c r="DJ11" s="626"/>
      <c r="DK11" s="626"/>
      <c r="DL11" s="626"/>
      <c r="DM11" s="626"/>
      <c r="DN11" s="626"/>
      <c r="DO11" s="626"/>
      <c r="DP11" s="627"/>
      <c r="DQ11" s="631">
        <v>118483</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120886</v>
      </c>
      <c r="S12" s="626"/>
      <c r="T12" s="626"/>
      <c r="U12" s="626"/>
      <c r="V12" s="626"/>
      <c r="W12" s="626"/>
      <c r="X12" s="626"/>
      <c r="Y12" s="627"/>
      <c r="Z12" s="685">
        <v>2.9</v>
      </c>
      <c r="AA12" s="685"/>
      <c r="AB12" s="685"/>
      <c r="AC12" s="685"/>
      <c r="AD12" s="686">
        <v>120886</v>
      </c>
      <c r="AE12" s="686"/>
      <c r="AF12" s="686"/>
      <c r="AG12" s="686"/>
      <c r="AH12" s="686"/>
      <c r="AI12" s="686"/>
      <c r="AJ12" s="686"/>
      <c r="AK12" s="686"/>
      <c r="AL12" s="628">
        <v>5.4</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363935</v>
      </c>
      <c r="BH12" s="626"/>
      <c r="BI12" s="626"/>
      <c r="BJ12" s="626"/>
      <c r="BK12" s="626"/>
      <c r="BL12" s="626"/>
      <c r="BM12" s="626"/>
      <c r="BN12" s="627"/>
      <c r="BO12" s="685">
        <v>50.1</v>
      </c>
      <c r="BP12" s="685"/>
      <c r="BQ12" s="685"/>
      <c r="BR12" s="685"/>
      <c r="BS12" s="631" t="s">
        <v>137</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5269</v>
      </c>
      <c r="CS12" s="626"/>
      <c r="CT12" s="626"/>
      <c r="CU12" s="626"/>
      <c r="CV12" s="626"/>
      <c r="CW12" s="626"/>
      <c r="CX12" s="626"/>
      <c r="CY12" s="627"/>
      <c r="CZ12" s="685">
        <v>0.1</v>
      </c>
      <c r="DA12" s="685"/>
      <c r="DB12" s="685"/>
      <c r="DC12" s="685"/>
      <c r="DD12" s="631" t="s">
        <v>137</v>
      </c>
      <c r="DE12" s="626"/>
      <c r="DF12" s="626"/>
      <c r="DG12" s="626"/>
      <c r="DH12" s="626"/>
      <c r="DI12" s="626"/>
      <c r="DJ12" s="626"/>
      <c r="DK12" s="626"/>
      <c r="DL12" s="626"/>
      <c r="DM12" s="626"/>
      <c r="DN12" s="626"/>
      <c r="DO12" s="626"/>
      <c r="DP12" s="627"/>
      <c r="DQ12" s="631">
        <v>4716</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69443</v>
      </c>
      <c r="S13" s="626"/>
      <c r="T13" s="626"/>
      <c r="U13" s="626"/>
      <c r="V13" s="626"/>
      <c r="W13" s="626"/>
      <c r="X13" s="626"/>
      <c r="Y13" s="627"/>
      <c r="Z13" s="685">
        <v>1.7</v>
      </c>
      <c r="AA13" s="685"/>
      <c r="AB13" s="685"/>
      <c r="AC13" s="685"/>
      <c r="AD13" s="686">
        <v>69443</v>
      </c>
      <c r="AE13" s="686"/>
      <c r="AF13" s="686"/>
      <c r="AG13" s="686"/>
      <c r="AH13" s="686"/>
      <c r="AI13" s="686"/>
      <c r="AJ13" s="686"/>
      <c r="AK13" s="686"/>
      <c r="AL13" s="628">
        <v>3.1</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363935</v>
      </c>
      <c r="BH13" s="626"/>
      <c r="BI13" s="626"/>
      <c r="BJ13" s="626"/>
      <c r="BK13" s="626"/>
      <c r="BL13" s="626"/>
      <c r="BM13" s="626"/>
      <c r="BN13" s="627"/>
      <c r="BO13" s="685">
        <v>50.1</v>
      </c>
      <c r="BP13" s="685"/>
      <c r="BQ13" s="685"/>
      <c r="BR13" s="685"/>
      <c r="BS13" s="631" t="s">
        <v>240</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152093</v>
      </c>
      <c r="CS13" s="626"/>
      <c r="CT13" s="626"/>
      <c r="CU13" s="626"/>
      <c r="CV13" s="626"/>
      <c r="CW13" s="626"/>
      <c r="CX13" s="626"/>
      <c r="CY13" s="627"/>
      <c r="CZ13" s="685">
        <v>3.9</v>
      </c>
      <c r="DA13" s="685"/>
      <c r="DB13" s="685"/>
      <c r="DC13" s="685"/>
      <c r="DD13" s="631">
        <v>124803</v>
      </c>
      <c r="DE13" s="626"/>
      <c r="DF13" s="626"/>
      <c r="DG13" s="626"/>
      <c r="DH13" s="626"/>
      <c r="DI13" s="626"/>
      <c r="DJ13" s="626"/>
      <c r="DK13" s="626"/>
      <c r="DL13" s="626"/>
      <c r="DM13" s="626"/>
      <c r="DN13" s="626"/>
      <c r="DO13" s="626"/>
      <c r="DP13" s="627"/>
      <c r="DQ13" s="631">
        <v>67989</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137</v>
      </c>
      <c r="S14" s="626"/>
      <c r="T14" s="626"/>
      <c r="U14" s="626"/>
      <c r="V14" s="626"/>
      <c r="W14" s="626"/>
      <c r="X14" s="626"/>
      <c r="Y14" s="627"/>
      <c r="Z14" s="685" t="s">
        <v>240</v>
      </c>
      <c r="AA14" s="685"/>
      <c r="AB14" s="685"/>
      <c r="AC14" s="685"/>
      <c r="AD14" s="686" t="s">
        <v>137</v>
      </c>
      <c r="AE14" s="686"/>
      <c r="AF14" s="686"/>
      <c r="AG14" s="686"/>
      <c r="AH14" s="686"/>
      <c r="AI14" s="686"/>
      <c r="AJ14" s="686"/>
      <c r="AK14" s="686"/>
      <c r="AL14" s="628" t="s">
        <v>240</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24900</v>
      </c>
      <c r="BH14" s="626"/>
      <c r="BI14" s="626"/>
      <c r="BJ14" s="626"/>
      <c r="BK14" s="626"/>
      <c r="BL14" s="626"/>
      <c r="BM14" s="626"/>
      <c r="BN14" s="627"/>
      <c r="BO14" s="685">
        <v>3.4</v>
      </c>
      <c r="BP14" s="685"/>
      <c r="BQ14" s="685"/>
      <c r="BR14" s="685"/>
      <c r="BS14" s="631" t="s">
        <v>137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146550</v>
      </c>
      <c r="CS14" s="626"/>
      <c r="CT14" s="626"/>
      <c r="CU14" s="626"/>
      <c r="CV14" s="626"/>
      <c r="CW14" s="626"/>
      <c r="CX14" s="626"/>
      <c r="CY14" s="627"/>
      <c r="CZ14" s="685">
        <v>3.8</v>
      </c>
      <c r="DA14" s="685"/>
      <c r="DB14" s="685"/>
      <c r="DC14" s="685"/>
      <c r="DD14" s="631">
        <v>111</v>
      </c>
      <c r="DE14" s="626"/>
      <c r="DF14" s="626"/>
      <c r="DG14" s="626"/>
      <c r="DH14" s="626"/>
      <c r="DI14" s="626"/>
      <c r="DJ14" s="626"/>
      <c r="DK14" s="626"/>
      <c r="DL14" s="626"/>
      <c r="DM14" s="626"/>
      <c r="DN14" s="626"/>
      <c r="DO14" s="626"/>
      <c r="DP14" s="627"/>
      <c r="DQ14" s="631">
        <v>144316</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21785</v>
      </c>
      <c r="S15" s="626"/>
      <c r="T15" s="626"/>
      <c r="U15" s="626"/>
      <c r="V15" s="626"/>
      <c r="W15" s="626"/>
      <c r="X15" s="626"/>
      <c r="Y15" s="627"/>
      <c r="Z15" s="685">
        <v>0.5</v>
      </c>
      <c r="AA15" s="685"/>
      <c r="AB15" s="685"/>
      <c r="AC15" s="685"/>
      <c r="AD15" s="686">
        <v>21785</v>
      </c>
      <c r="AE15" s="686"/>
      <c r="AF15" s="686"/>
      <c r="AG15" s="686"/>
      <c r="AH15" s="686"/>
      <c r="AI15" s="686"/>
      <c r="AJ15" s="686"/>
      <c r="AK15" s="686"/>
      <c r="AL15" s="628">
        <v>1</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32399</v>
      </c>
      <c r="BH15" s="626"/>
      <c r="BI15" s="626"/>
      <c r="BJ15" s="626"/>
      <c r="BK15" s="626"/>
      <c r="BL15" s="626"/>
      <c r="BM15" s="626"/>
      <c r="BN15" s="627"/>
      <c r="BO15" s="685">
        <v>4.5</v>
      </c>
      <c r="BP15" s="685"/>
      <c r="BQ15" s="685"/>
      <c r="BR15" s="685"/>
      <c r="BS15" s="631" t="s">
        <v>137</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516328</v>
      </c>
      <c r="CS15" s="626"/>
      <c r="CT15" s="626"/>
      <c r="CU15" s="626"/>
      <c r="CV15" s="626"/>
      <c r="CW15" s="626"/>
      <c r="CX15" s="626"/>
      <c r="CY15" s="627"/>
      <c r="CZ15" s="685">
        <v>13.2</v>
      </c>
      <c r="DA15" s="685"/>
      <c r="DB15" s="685"/>
      <c r="DC15" s="685"/>
      <c r="DD15" s="631">
        <v>99924</v>
      </c>
      <c r="DE15" s="626"/>
      <c r="DF15" s="626"/>
      <c r="DG15" s="626"/>
      <c r="DH15" s="626"/>
      <c r="DI15" s="626"/>
      <c r="DJ15" s="626"/>
      <c r="DK15" s="626"/>
      <c r="DL15" s="626"/>
      <c r="DM15" s="626"/>
      <c r="DN15" s="626"/>
      <c r="DO15" s="626"/>
      <c r="DP15" s="627"/>
      <c r="DQ15" s="631">
        <v>363714</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240</v>
      </c>
      <c r="AA16" s="685"/>
      <c r="AB16" s="685"/>
      <c r="AC16" s="685"/>
      <c r="AD16" s="686" t="s">
        <v>137</v>
      </c>
      <c r="AE16" s="686"/>
      <c r="AF16" s="686"/>
      <c r="AG16" s="686"/>
      <c r="AH16" s="686"/>
      <c r="AI16" s="686"/>
      <c r="AJ16" s="686"/>
      <c r="AK16" s="686"/>
      <c r="AL16" s="628" t="s">
        <v>137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v>6565</v>
      </c>
      <c r="BH16" s="626"/>
      <c r="BI16" s="626"/>
      <c r="BJ16" s="626"/>
      <c r="BK16" s="626"/>
      <c r="BL16" s="626"/>
      <c r="BM16" s="626"/>
      <c r="BN16" s="627"/>
      <c r="BO16" s="685">
        <v>0.9</v>
      </c>
      <c r="BP16" s="685"/>
      <c r="BQ16" s="685"/>
      <c r="BR16" s="685"/>
      <c r="BS16" s="631" t="s">
        <v>240</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2192</v>
      </c>
      <c r="CS16" s="626"/>
      <c r="CT16" s="626"/>
      <c r="CU16" s="626"/>
      <c r="CV16" s="626"/>
      <c r="CW16" s="626"/>
      <c r="CX16" s="626"/>
      <c r="CY16" s="627"/>
      <c r="CZ16" s="685">
        <v>0.1</v>
      </c>
      <c r="DA16" s="685"/>
      <c r="DB16" s="685"/>
      <c r="DC16" s="685"/>
      <c r="DD16" s="631" t="s">
        <v>240</v>
      </c>
      <c r="DE16" s="626"/>
      <c r="DF16" s="626"/>
      <c r="DG16" s="626"/>
      <c r="DH16" s="626"/>
      <c r="DI16" s="626"/>
      <c r="DJ16" s="626"/>
      <c r="DK16" s="626"/>
      <c r="DL16" s="626"/>
      <c r="DM16" s="626"/>
      <c r="DN16" s="626"/>
      <c r="DO16" s="626"/>
      <c r="DP16" s="627"/>
      <c r="DQ16" s="631">
        <v>781</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4376</v>
      </c>
      <c r="S17" s="626"/>
      <c r="T17" s="626"/>
      <c r="U17" s="626"/>
      <c r="V17" s="626"/>
      <c r="W17" s="626"/>
      <c r="X17" s="626"/>
      <c r="Y17" s="627"/>
      <c r="Z17" s="685">
        <v>0.1</v>
      </c>
      <c r="AA17" s="685"/>
      <c r="AB17" s="685"/>
      <c r="AC17" s="685"/>
      <c r="AD17" s="686">
        <v>4376</v>
      </c>
      <c r="AE17" s="686"/>
      <c r="AF17" s="686"/>
      <c r="AG17" s="686"/>
      <c r="AH17" s="686"/>
      <c r="AI17" s="686"/>
      <c r="AJ17" s="686"/>
      <c r="AK17" s="686"/>
      <c r="AL17" s="628">
        <v>0.2</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240</v>
      </c>
      <c r="BP17" s="685"/>
      <c r="BQ17" s="685"/>
      <c r="BR17" s="685"/>
      <c r="BS17" s="631" t="s">
        <v>240</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287949</v>
      </c>
      <c r="CS17" s="626"/>
      <c r="CT17" s="626"/>
      <c r="CU17" s="626"/>
      <c r="CV17" s="626"/>
      <c r="CW17" s="626"/>
      <c r="CX17" s="626"/>
      <c r="CY17" s="627"/>
      <c r="CZ17" s="685">
        <v>7.4</v>
      </c>
      <c r="DA17" s="685"/>
      <c r="DB17" s="685"/>
      <c r="DC17" s="685"/>
      <c r="DD17" s="631" t="s">
        <v>240</v>
      </c>
      <c r="DE17" s="626"/>
      <c r="DF17" s="626"/>
      <c r="DG17" s="626"/>
      <c r="DH17" s="626"/>
      <c r="DI17" s="626"/>
      <c r="DJ17" s="626"/>
      <c r="DK17" s="626"/>
      <c r="DL17" s="626"/>
      <c r="DM17" s="626"/>
      <c r="DN17" s="626"/>
      <c r="DO17" s="626"/>
      <c r="DP17" s="627"/>
      <c r="DQ17" s="631">
        <v>287949</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1267462</v>
      </c>
      <c r="S18" s="626"/>
      <c r="T18" s="626"/>
      <c r="U18" s="626"/>
      <c r="V18" s="626"/>
      <c r="W18" s="626"/>
      <c r="X18" s="626"/>
      <c r="Y18" s="627"/>
      <c r="Z18" s="685">
        <v>30.6</v>
      </c>
      <c r="AA18" s="685"/>
      <c r="AB18" s="685"/>
      <c r="AC18" s="685"/>
      <c r="AD18" s="686">
        <v>1171642</v>
      </c>
      <c r="AE18" s="686"/>
      <c r="AF18" s="686"/>
      <c r="AG18" s="686"/>
      <c r="AH18" s="686"/>
      <c r="AI18" s="686"/>
      <c r="AJ18" s="686"/>
      <c r="AK18" s="686"/>
      <c r="AL18" s="628">
        <v>52.3</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137</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137</v>
      </c>
      <c r="CS18" s="626"/>
      <c r="CT18" s="626"/>
      <c r="CU18" s="626"/>
      <c r="CV18" s="626"/>
      <c r="CW18" s="626"/>
      <c r="CX18" s="626"/>
      <c r="CY18" s="627"/>
      <c r="CZ18" s="685" t="s">
        <v>240</v>
      </c>
      <c r="DA18" s="685"/>
      <c r="DB18" s="685"/>
      <c r="DC18" s="685"/>
      <c r="DD18" s="631" t="s">
        <v>240</v>
      </c>
      <c r="DE18" s="626"/>
      <c r="DF18" s="626"/>
      <c r="DG18" s="626"/>
      <c r="DH18" s="626"/>
      <c r="DI18" s="626"/>
      <c r="DJ18" s="626"/>
      <c r="DK18" s="626"/>
      <c r="DL18" s="626"/>
      <c r="DM18" s="626"/>
      <c r="DN18" s="626"/>
      <c r="DO18" s="626"/>
      <c r="DP18" s="627"/>
      <c r="DQ18" s="631" t="s">
        <v>240</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1171642</v>
      </c>
      <c r="S19" s="626"/>
      <c r="T19" s="626"/>
      <c r="U19" s="626"/>
      <c r="V19" s="626"/>
      <c r="W19" s="626"/>
      <c r="X19" s="626"/>
      <c r="Y19" s="627"/>
      <c r="Z19" s="685">
        <v>28.3</v>
      </c>
      <c r="AA19" s="685"/>
      <c r="AB19" s="685"/>
      <c r="AC19" s="685"/>
      <c r="AD19" s="686">
        <v>1171642</v>
      </c>
      <c r="AE19" s="686"/>
      <c r="AF19" s="686"/>
      <c r="AG19" s="686"/>
      <c r="AH19" s="686"/>
      <c r="AI19" s="686"/>
      <c r="AJ19" s="686"/>
      <c r="AK19" s="686"/>
      <c r="AL19" s="628">
        <v>52.3</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240</v>
      </c>
      <c r="BH19" s="626"/>
      <c r="BI19" s="626"/>
      <c r="BJ19" s="626"/>
      <c r="BK19" s="626"/>
      <c r="BL19" s="626"/>
      <c r="BM19" s="626"/>
      <c r="BN19" s="627"/>
      <c r="BO19" s="685" t="s">
        <v>240</v>
      </c>
      <c r="BP19" s="685"/>
      <c r="BQ19" s="685"/>
      <c r="BR19" s="685"/>
      <c r="BS19" s="631" t="s">
        <v>240</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137</v>
      </c>
      <c r="DA19" s="685"/>
      <c r="DB19" s="685"/>
      <c r="DC19" s="685"/>
      <c r="DD19" s="631" t="s">
        <v>240</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95816</v>
      </c>
      <c r="S20" s="626"/>
      <c r="T20" s="626"/>
      <c r="U20" s="626"/>
      <c r="V20" s="626"/>
      <c r="W20" s="626"/>
      <c r="X20" s="626"/>
      <c r="Y20" s="627"/>
      <c r="Z20" s="685">
        <v>2.2999999999999998</v>
      </c>
      <c r="AA20" s="685"/>
      <c r="AB20" s="685"/>
      <c r="AC20" s="685"/>
      <c r="AD20" s="686" t="s">
        <v>240</v>
      </c>
      <c r="AE20" s="686"/>
      <c r="AF20" s="686"/>
      <c r="AG20" s="686"/>
      <c r="AH20" s="686"/>
      <c r="AI20" s="686"/>
      <c r="AJ20" s="686"/>
      <c r="AK20" s="686"/>
      <c r="AL20" s="628" t="s">
        <v>137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137</v>
      </c>
      <c r="BH20" s="626"/>
      <c r="BI20" s="626"/>
      <c r="BJ20" s="626"/>
      <c r="BK20" s="626"/>
      <c r="BL20" s="626"/>
      <c r="BM20" s="626"/>
      <c r="BN20" s="627"/>
      <c r="BO20" s="685" t="s">
        <v>240</v>
      </c>
      <c r="BP20" s="685"/>
      <c r="BQ20" s="685"/>
      <c r="BR20" s="685"/>
      <c r="BS20" s="631" t="s">
        <v>240</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3905592</v>
      </c>
      <c r="CS20" s="626"/>
      <c r="CT20" s="626"/>
      <c r="CU20" s="626"/>
      <c r="CV20" s="626"/>
      <c r="CW20" s="626"/>
      <c r="CX20" s="626"/>
      <c r="CY20" s="627"/>
      <c r="CZ20" s="685">
        <v>100</v>
      </c>
      <c r="DA20" s="685"/>
      <c r="DB20" s="685"/>
      <c r="DC20" s="685"/>
      <c r="DD20" s="631">
        <v>568960</v>
      </c>
      <c r="DE20" s="626"/>
      <c r="DF20" s="626"/>
      <c r="DG20" s="626"/>
      <c r="DH20" s="626"/>
      <c r="DI20" s="626"/>
      <c r="DJ20" s="626"/>
      <c r="DK20" s="626"/>
      <c r="DL20" s="626"/>
      <c r="DM20" s="626"/>
      <c r="DN20" s="626"/>
      <c r="DO20" s="626"/>
      <c r="DP20" s="627"/>
      <c r="DQ20" s="631">
        <v>2931412</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4</v>
      </c>
      <c r="S21" s="626"/>
      <c r="T21" s="626"/>
      <c r="U21" s="626"/>
      <c r="V21" s="626"/>
      <c r="W21" s="626"/>
      <c r="X21" s="626"/>
      <c r="Y21" s="627"/>
      <c r="Z21" s="685">
        <v>0</v>
      </c>
      <c r="AA21" s="685"/>
      <c r="AB21" s="685"/>
      <c r="AC21" s="685"/>
      <c r="AD21" s="686" t="s">
        <v>137</v>
      </c>
      <c r="AE21" s="686"/>
      <c r="AF21" s="686"/>
      <c r="AG21" s="686"/>
      <c r="AH21" s="686"/>
      <c r="AI21" s="686"/>
      <c r="AJ21" s="686"/>
      <c r="AK21" s="686"/>
      <c r="AL21" s="628" t="s">
        <v>137</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137</v>
      </c>
      <c r="BH21" s="626"/>
      <c r="BI21" s="626"/>
      <c r="BJ21" s="626"/>
      <c r="BK21" s="626"/>
      <c r="BL21" s="626"/>
      <c r="BM21" s="626"/>
      <c r="BN21" s="627"/>
      <c r="BO21" s="685" t="s">
        <v>240</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2279430</v>
      </c>
      <c r="S22" s="626"/>
      <c r="T22" s="626"/>
      <c r="U22" s="626"/>
      <c r="V22" s="626"/>
      <c r="W22" s="626"/>
      <c r="X22" s="626"/>
      <c r="Y22" s="627"/>
      <c r="Z22" s="685">
        <v>55</v>
      </c>
      <c r="AA22" s="685"/>
      <c r="AB22" s="685"/>
      <c r="AC22" s="685"/>
      <c r="AD22" s="686">
        <v>2183610</v>
      </c>
      <c r="AE22" s="686"/>
      <c r="AF22" s="686"/>
      <c r="AG22" s="686"/>
      <c r="AH22" s="686"/>
      <c r="AI22" s="686"/>
      <c r="AJ22" s="686"/>
      <c r="AK22" s="686"/>
      <c r="AL22" s="628">
        <v>97.4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137</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1550</v>
      </c>
      <c r="S23" s="626"/>
      <c r="T23" s="626"/>
      <c r="U23" s="626"/>
      <c r="V23" s="626"/>
      <c r="W23" s="626"/>
      <c r="X23" s="626"/>
      <c r="Y23" s="627"/>
      <c r="Z23" s="685">
        <v>0</v>
      </c>
      <c r="AA23" s="685"/>
      <c r="AB23" s="685"/>
      <c r="AC23" s="685"/>
      <c r="AD23" s="686">
        <v>1550</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137</v>
      </c>
      <c r="BP23" s="685"/>
      <c r="BQ23" s="685"/>
      <c r="BR23" s="685"/>
      <c r="BS23" s="631" t="s">
        <v>240</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45791</v>
      </c>
      <c r="S24" s="626"/>
      <c r="T24" s="626"/>
      <c r="U24" s="626"/>
      <c r="V24" s="626"/>
      <c r="W24" s="626"/>
      <c r="X24" s="626"/>
      <c r="Y24" s="627"/>
      <c r="Z24" s="685">
        <v>1.1000000000000001</v>
      </c>
      <c r="AA24" s="685"/>
      <c r="AB24" s="685"/>
      <c r="AC24" s="685"/>
      <c r="AD24" s="686" t="s">
        <v>137</v>
      </c>
      <c r="AE24" s="686"/>
      <c r="AF24" s="686"/>
      <c r="AG24" s="686"/>
      <c r="AH24" s="686"/>
      <c r="AI24" s="686"/>
      <c r="AJ24" s="686"/>
      <c r="AK24" s="686"/>
      <c r="AL24" s="628" t="s">
        <v>240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240</v>
      </c>
      <c r="BH24" s="626"/>
      <c r="BI24" s="626"/>
      <c r="BJ24" s="626"/>
      <c r="BK24" s="626"/>
      <c r="BL24" s="626"/>
      <c r="BM24" s="626"/>
      <c r="BN24" s="627"/>
      <c r="BO24" s="685" t="s">
        <v>240</v>
      </c>
      <c r="BP24" s="685"/>
      <c r="BQ24" s="685"/>
      <c r="BR24" s="685"/>
      <c r="BS24" s="631" t="s">
        <v>240</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1407513</v>
      </c>
      <c r="CS24" s="689"/>
      <c r="CT24" s="689"/>
      <c r="CU24" s="689"/>
      <c r="CV24" s="689"/>
      <c r="CW24" s="689"/>
      <c r="CX24" s="689"/>
      <c r="CY24" s="735"/>
      <c r="CZ24" s="736">
        <v>36</v>
      </c>
      <c r="DA24" s="705"/>
      <c r="DB24" s="705"/>
      <c r="DC24" s="739"/>
      <c r="DD24" s="734">
        <v>1152780</v>
      </c>
      <c r="DE24" s="689"/>
      <c r="DF24" s="689"/>
      <c r="DG24" s="689"/>
      <c r="DH24" s="689"/>
      <c r="DI24" s="689"/>
      <c r="DJ24" s="689"/>
      <c r="DK24" s="735"/>
      <c r="DL24" s="734">
        <v>1121176</v>
      </c>
      <c r="DM24" s="689"/>
      <c r="DN24" s="689"/>
      <c r="DO24" s="689"/>
      <c r="DP24" s="689"/>
      <c r="DQ24" s="689"/>
      <c r="DR24" s="689"/>
      <c r="DS24" s="689"/>
      <c r="DT24" s="689"/>
      <c r="DU24" s="689"/>
      <c r="DV24" s="735"/>
      <c r="DW24" s="736">
        <v>47.6</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117503</v>
      </c>
      <c r="S25" s="626"/>
      <c r="T25" s="626"/>
      <c r="U25" s="626"/>
      <c r="V25" s="626"/>
      <c r="W25" s="626"/>
      <c r="X25" s="626"/>
      <c r="Y25" s="627"/>
      <c r="Z25" s="685">
        <v>2.8</v>
      </c>
      <c r="AA25" s="685"/>
      <c r="AB25" s="685"/>
      <c r="AC25" s="685"/>
      <c r="AD25" s="686">
        <v>52528</v>
      </c>
      <c r="AE25" s="686"/>
      <c r="AF25" s="686"/>
      <c r="AG25" s="686"/>
      <c r="AH25" s="686"/>
      <c r="AI25" s="686"/>
      <c r="AJ25" s="686"/>
      <c r="AK25" s="686"/>
      <c r="AL25" s="628">
        <v>2.2999999999999998</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137</v>
      </c>
      <c r="BP25" s="685"/>
      <c r="BQ25" s="685"/>
      <c r="BR25" s="685"/>
      <c r="BS25" s="631" t="s">
        <v>137</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777311</v>
      </c>
      <c r="CS25" s="624"/>
      <c r="CT25" s="624"/>
      <c r="CU25" s="624"/>
      <c r="CV25" s="624"/>
      <c r="CW25" s="624"/>
      <c r="CX25" s="624"/>
      <c r="CY25" s="625"/>
      <c r="CZ25" s="628">
        <v>19.899999999999999</v>
      </c>
      <c r="DA25" s="657"/>
      <c r="DB25" s="657"/>
      <c r="DC25" s="658"/>
      <c r="DD25" s="631">
        <v>728925</v>
      </c>
      <c r="DE25" s="624"/>
      <c r="DF25" s="624"/>
      <c r="DG25" s="624"/>
      <c r="DH25" s="624"/>
      <c r="DI25" s="624"/>
      <c r="DJ25" s="624"/>
      <c r="DK25" s="625"/>
      <c r="DL25" s="631">
        <v>727479</v>
      </c>
      <c r="DM25" s="624"/>
      <c r="DN25" s="624"/>
      <c r="DO25" s="624"/>
      <c r="DP25" s="624"/>
      <c r="DQ25" s="624"/>
      <c r="DR25" s="624"/>
      <c r="DS25" s="624"/>
      <c r="DT25" s="624"/>
      <c r="DU25" s="624"/>
      <c r="DV25" s="625"/>
      <c r="DW25" s="628">
        <v>30.9</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3874</v>
      </c>
      <c r="S26" s="626"/>
      <c r="T26" s="626"/>
      <c r="U26" s="626"/>
      <c r="V26" s="626"/>
      <c r="W26" s="626"/>
      <c r="X26" s="626"/>
      <c r="Y26" s="627"/>
      <c r="Z26" s="685">
        <v>0.1</v>
      </c>
      <c r="AA26" s="685"/>
      <c r="AB26" s="685"/>
      <c r="AC26" s="685"/>
      <c r="AD26" s="686" t="s">
        <v>240</v>
      </c>
      <c r="AE26" s="686"/>
      <c r="AF26" s="686"/>
      <c r="AG26" s="686"/>
      <c r="AH26" s="686"/>
      <c r="AI26" s="686"/>
      <c r="AJ26" s="686"/>
      <c r="AK26" s="686"/>
      <c r="AL26" s="628" t="s">
        <v>240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240</v>
      </c>
      <c r="BP26" s="685"/>
      <c r="BQ26" s="685"/>
      <c r="BR26" s="685"/>
      <c r="BS26" s="631" t="s">
        <v>240</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468809</v>
      </c>
      <c r="CS26" s="626"/>
      <c r="CT26" s="626"/>
      <c r="CU26" s="626"/>
      <c r="CV26" s="626"/>
      <c r="CW26" s="626"/>
      <c r="CX26" s="626"/>
      <c r="CY26" s="627"/>
      <c r="CZ26" s="628">
        <v>12</v>
      </c>
      <c r="DA26" s="657"/>
      <c r="DB26" s="657"/>
      <c r="DC26" s="658"/>
      <c r="DD26" s="631">
        <v>420936</v>
      </c>
      <c r="DE26" s="626"/>
      <c r="DF26" s="626"/>
      <c r="DG26" s="626"/>
      <c r="DH26" s="626"/>
      <c r="DI26" s="626"/>
      <c r="DJ26" s="626"/>
      <c r="DK26" s="627"/>
      <c r="DL26" s="631" t="s">
        <v>240</v>
      </c>
      <c r="DM26" s="626"/>
      <c r="DN26" s="626"/>
      <c r="DO26" s="626"/>
      <c r="DP26" s="626"/>
      <c r="DQ26" s="626"/>
      <c r="DR26" s="626"/>
      <c r="DS26" s="626"/>
      <c r="DT26" s="626"/>
      <c r="DU26" s="626"/>
      <c r="DV26" s="627"/>
      <c r="DW26" s="628" t="s">
        <v>240</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393024</v>
      </c>
      <c r="S27" s="626"/>
      <c r="T27" s="626"/>
      <c r="U27" s="626"/>
      <c r="V27" s="626"/>
      <c r="W27" s="626"/>
      <c r="X27" s="626"/>
      <c r="Y27" s="627"/>
      <c r="Z27" s="685">
        <v>9.5</v>
      </c>
      <c r="AA27" s="685"/>
      <c r="AB27" s="685"/>
      <c r="AC27" s="685"/>
      <c r="AD27" s="686" t="s">
        <v>240</v>
      </c>
      <c r="AE27" s="686"/>
      <c r="AF27" s="686"/>
      <c r="AG27" s="686"/>
      <c r="AH27" s="686"/>
      <c r="AI27" s="686"/>
      <c r="AJ27" s="686"/>
      <c r="AK27" s="686"/>
      <c r="AL27" s="628" t="s">
        <v>240</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726615</v>
      </c>
      <c r="BH27" s="626"/>
      <c r="BI27" s="626"/>
      <c r="BJ27" s="626"/>
      <c r="BK27" s="626"/>
      <c r="BL27" s="626"/>
      <c r="BM27" s="626"/>
      <c r="BN27" s="627"/>
      <c r="BO27" s="685">
        <v>100</v>
      </c>
      <c r="BP27" s="685"/>
      <c r="BQ27" s="685"/>
      <c r="BR27" s="685"/>
      <c r="BS27" s="631" t="s">
        <v>240</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342253</v>
      </c>
      <c r="CS27" s="624"/>
      <c r="CT27" s="624"/>
      <c r="CU27" s="624"/>
      <c r="CV27" s="624"/>
      <c r="CW27" s="624"/>
      <c r="CX27" s="624"/>
      <c r="CY27" s="625"/>
      <c r="CZ27" s="628">
        <v>8.8000000000000007</v>
      </c>
      <c r="DA27" s="657"/>
      <c r="DB27" s="657"/>
      <c r="DC27" s="658"/>
      <c r="DD27" s="631">
        <v>135906</v>
      </c>
      <c r="DE27" s="624"/>
      <c r="DF27" s="624"/>
      <c r="DG27" s="624"/>
      <c r="DH27" s="624"/>
      <c r="DI27" s="624"/>
      <c r="DJ27" s="624"/>
      <c r="DK27" s="625"/>
      <c r="DL27" s="631">
        <v>105748</v>
      </c>
      <c r="DM27" s="624"/>
      <c r="DN27" s="624"/>
      <c r="DO27" s="624"/>
      <c r="DP27" s="624"/>
      <c r="DQ27" s="624"/>
      <c r="DR27" s="624"/>
      <c r="DS27" s="624"/>
      <c r="DT27" s="624"/>
      <c r="DU27" s="624"/>
      <c r="DV27" s="625"/>
      <c r="DW27" s="628">
        <v>4.5</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137</v>
      </c>
      <c r="S28" s="626"/>
      <c r="T28" s="626"/>
      <c r="U28" s="626"/>
      <c r="V28" s="626"/>
      <c r="W28" s="626"/>
      <c r="X28" s="626"/>
      <c r="Y28" s="627"/>
      <c r="Z28" s="685" t="s">
        <v>137</v>
      </c>
      <c r="AA28" s="685"/>
      <c r="AB28" s="685"/>
      <c r="AC28" s="685"/>
      <c r="AD28" s="686" t="s">
        <v>240</v>
      </c>
      <c r="AE28" s="686"/>
      <c r="AF28" s="686"/>
      <c r="AG28" s="686"/>
      <c r="AH28" s="686"/>
      <c r="AI28" s="686"/>
      <c r="AJ28" s="686"/>
      <c r="AK28" s="686"/>
      <c r="AL28" s="628" t="s">
        <v>137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287949</v>
      </c>
      <c r="CS28" s="626"/>
      <c r="CT28" s="626"/>
      <c r="CU28" s="626"/>
      <c r="CV28" s="626"/>
      <c r="CW28" s="626"/>
      <c r="CX28" s="626"/>
      <c r="CY28" s="627"/>
      <c r="CZ28" s="628">
        <v>7.4</v>
      </c>
      <c r="DA28" s="657"/>
      <c r="DB28" s="657"/>
      <c r="DC28" s="658"/>
      <c r="DD28" s="631">
        <v>287949</v>
      </c>
      <c r="DE28" s="626"/>
      <c r="DF28" s="626"/>
      <c r="DG28" s="626"/>
      <c r="DH28" s="626"/>
      <c r="DI28" s="626"/>
      <c r="DJ28" s="626"/>
      <c r="DK28" s="627"/>
      <c r="DL28" s="631">
        <v>287949</v>
      </c>
      <c r="DM28" s="626"/>
      <c r="DN28" s="626"/>
      <c r="DO28" s="626"/>
      <c r="DP28" s="626"/>
      <c r="DQ28" s="626"/>
      <c r="DR28" s="626"/>
      <c r="DS28" s="626"/>
      <c r="DT28" s="626"/>
      <c r="DU28" s="626"/>
      <c r="DV28" s="627"/>
      <c r="DW28" s="628">
        <v>12.2</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286079</v>
      </c>
      <c r="S29" s="626"/>
      <c r="T29" s="626"/>
      <c r="U29" s="626"/>
      <c r="V29" s="626"/>
      <c r="W29" s="626"/>
      <c r="X29" s="626"/>
      <c r="Y29" s="627"/>
      <c r="Z29" s="685">
        <v>6.9</v>
      </c>
      <c r="AA29" s="685"/>
      <c r="AB29" s="685"/>
      <c r="AC29" s="685"/>
      <c r="AD29" s="686" t="s">
        <v>137</v>
      </c>
      <c r="AE29" s="686"/>
      <c r="AF29" s="686"/>
      <c r="AG29" s="686"/>
      <c r="AH29" s="686"/>
      <c r="AI29" s="686"/>
      <c r="AJ29" s="686"/>
      <c r="AK29" s="686"/>
      <c r="AL29" s="628" t="s">
        <v>137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69</v>
      </c>
      <c r="CG29" s="664"/>
      <c r="CH29" s="664"/>
      <c r="CI29" s="664"/>
      <c r="CJ29" s="664"/>
      <c r="CK29" s="664"/>
      <c r="CL29" s="664"/>
      <c r="CM29" s="664"/>
      <c r="CN29" s="664"/>
      <c r="CO29" s="664"/>
      <c r="CP29" s="664"/>
      <c r="CQ29" s="665"/>
      <c r="CR29" s="623">
        <v>287949</v>
      </c>
      <c r="CS29" s="624"/>
      <c r="CT29" s="624"/>
      <c r="CU29" s="624"/>
      <c r="CV29" s="624"/>
      <c r="CW29" s="624"/>
      <c r="CX29" s="624"/>
      <c r="CY29" s="625"/>
      <c r="CZ29" s="628">
        <v>7.4</v>
      </c>
      <c r="DA29" s="657"/>
      <c r="DB29" s="657"/>
      <c r="DC29" s="658"/>
      <c r="DD29" s="631">
        <v>287949</v>
      </c>
      <c r="DE29" s="624"/>
      <c r="DF29" s="624"/>
      <c r="DG29" s="624"/>
      <c r="DH29" s="624"/>
      <c r="DI29" s="624"/>
      <c r="DJ29" s="624"/>
      <c r="DK29" s="625"/>
      <c r="DL29" s="631">
        <v>287949</v>
      </c>
      <c r="DM29" s="624"/>
      <c r="DN29" s="624"/>
      <c r="DO29" s="624"/>
      <c r="DP29" s="624"/>
      <c r="DQ29" s="624"/>
      <c r="DR29" s="624"/>
      <c r="DS29" s="624"/>
      <c r="DT29" s="624"/>
      <c r="DU29" s="624"/>
      <c r="DV29" s="625"/>
      <c r="DW29" s="628">
        <v>12.2</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25086</v>
      </c>
      <c r="S30" s="626"/>
      <c r="T30" s="626"/>
      <c r="U30" s="626"/>
      <c r="V30" s="626"/>
      <c r="W30" s="626"/>
      <c r="X30" s="626"/>
      <c r="Y30" s="627"/>
      <c r="Z30" s="685">
        <v>0.6</v>
      </c>
      <c r="AA30" s="685"/>
      <c r="AB30" s="685"/>
      <c r="AC30" s="685"/>
      <c r="AD30" s="686">
        <v>1036</v>
      </c>
      <c r="AE30" s="686"/>
      <c r="AF30" s="686"/>
      <c r="AG30" s="686"/>
      <c r="AH30" s="686"/>
      <c r="AI30" s="686"/>
      <c r="AJ30" s="686"/>
      <c r="AK30" s="686"/>
      <c r="AL30" s="628">
        <v>0</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98.8</v>
      </c>
      <c r="BH30" s="704"/>
      <c r="BI30" s="704"/>
      <c r="BJ30" s="704"/>
      <c r="BK30" s="704"/>
      <c r="BL30" s="704"/>
      <c r="BM30" s="705">
        <v>94</v>
      </c>
      <c r="BN30" s="704"/>
      <c r="BO30" s="704"/>
      <c r="BP30" s="704"/>
      <c r="BQ30" s="706"/>
      <c r="BR30" s="703">
        <v>99</v>
      </c>
      <c r="BS30" s="704"/>
      <c r="BT30" s="704"/>
      <c r="BU30" s="704"/>
      <c r="BV30" s="704"/>
      <c r="BW30" s="704"/>
      <c r="BX30" s="705">
        <v>95.2</v>
      </c>
      <c r="BY30" s="704"/>
      <c r="BZ30" s="704"/>
      <c r="CA30" s="704"/>
      <c r="CB30" s="706"/>
      <c r="CD30" s="709"/>
      <c r="CE30" s="710"/>
      <c r="CF30" s="667" t="s">
        <v>311</v>
      </c>
      <c r="CG30" s="664"/>
      <c r="CH30" s="664"/>
      <c r="CI30" s="664"/>
      <c r="CJ30" s="664"/>
      <c r="CK30" s="664"/>
      <c r="CL30" s="664"/>
      <c r="CM30" s="664"/>
      <c r="CN30" s="664"/>
      <c r="CO30" s="664"/>
      <c r="CP30" s="664"/>
      <c r="CQ30" s="665"/>
      <c r="CR30" s="623">
        <v>267718</v>
      </c>
      <c r="CS30" s="626"/>
      <c r="CT30" s="626"/>
      <c r="CU30" s="626"/>
      <c r="CV30" s="626"/>
      <c r="CW30" s="626"/>
      <c r="CX30" s="626"/>
      <c r="CY30" s="627"/>
      <c r="CZ30" s="628">
        <v>6.9</v>
      </c>
      <c r="DA30" s="657"/>
      <c r="DB30" s="657"/>
      <c r="DC30" s="658"/>
      <c r="DD30" s="631">
        <v>267718</v>
      </c>
      <c r="DE30" s="626"/>
      <c r="DF30" s="626"/>
      <c r="DG30" s="626"/>
      <c r="DH30" s="626"/>
      <c r="DI30" s="626"/>
      <c r="DJ30" s="626"/>
      <c r="DK30" s="627"/>
      <c r="DL30" s="631">
        <v>267718</v>
      </c>
      <c r="DM30" s="626"/>
      <c r="DN30" s="626"/>
      <c r="DO30" s="626"/>
      <c r="DP30" s="626"/>
      <c r="DQ30" s="626"/>
      <c r="DR30" s="626"/>
      <c r="DS30" s="626"/>
      <c r="DT30" s="626"/>
      <c r="DU30" s="626"/>
      <c r="DV30" s="627"/>
      <c r="DW30" s="628">
        <v>11.4</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22975</v>
      </c>
      <c r="S31" s="626"/>
      <c r="T31" s="626"/>
      <c r="U31" s="626"/>
      <c r="V31" s="626"/>
      <c r="W31" s="626"/>
      <c r="X31" s="626"/>
      <c r="Y31" s="627"/>
      <c r="Z31" s="685">
        <v>0.6</v>
      </c>
      <c r="AA31" s="685"/>
      <c r="AB31" s="685"/>
      <c r="AC31" s="685"/>
      <c r="AD31" s="686" t="s">
        <v>137</v>
      </c>
      <c r="AE31" s="686"/>
      <c r="AF31" s="686"/>
      <c r="AG31" s="686"/>
      <c r="AH31" s="686"/>
      <c r="AI31" s="686"/>
      <c r="AJ31" s="686"/>
      <c r="AK31" s="686"/>
      <c r="AL31" s="628" t="s">
        <v>137</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98.9</v>
      </c>
      <c r="BH31" s="624"/>
      <c r="BI31" s="624"/>
      <c r="BJ31" s="624"/>
      <c r="BK31" s="624"/>
      <c r="BL31" s="624"/>
      <c r="BM31" s="629">
        <v>94.8</v>
      </c>
      <c r="BN31" s="702"/>
      <c r="BO31" s="702"/>
      <c r="BP31" s="702"/>
      <c r="BQ31" s="663"/>
      <c r="BR31" s="701">
        <v>99.2</v>
      </c>
      <c r="BS31" s="624"/>
      <c r="BT31" s="624"/>
      <c r="BU31" s="624"/>
      <c r="BV31" s="624"/>
      <c r="BW31" s="624"/>
      <c r="BX31" s="629">
        <v>96.8</v>
      </c>
      <c r="BY31" s="702"/>
      <c r="BZ31" s="702"/>
      <c r="CA31" s="702"/>
      <c r="CB31" s="663"/>
      <c r="CD31" s="709"/>
      <c r="CE31" s="710"/>
      <c r="CF31" s="667" t="s">
        <v>315</v>
      </c>
      <c r="CG31" s="664"/>
      <c r="CH31" s="664"/>
      <c r="CI31" s="664"/>
      <c r="CJ31" s="664"/>
      <c r="CK31" s="664"/>
      <c r="CL31" s="664"/>
      <c r="CM31" s="664"/>
      <c r="CN31" s="664"/>
      <c r="CO31" s="664"/>
      <c r="CP31" s="664"/>
      <c r="CQ31" s="665"/>
      <c r="CR31" s="623">
        <v>20231</v>
      </c>
      <c r="CS31" s="624"/>
      <c r="CT31" s="624"/>
      <c r="CU31" s="624"/>
      <c r="CV31" s="624"/>
      <c r="CW31" s="624"/>
      <c r="CX31" s="624"/>
      <c r="CY31" s="625"/>
      <c r="CZ31" s="628">
        <v>0.5</v>
      </c>
      <c r="DA31" s="657"/>
      <c r="DB31" s="657"/>
      <c r="DC31" s="658"/>
      <c r="DD31" s="631">
        <v>20231</v>
      </c>
      <c r="DE31" s="624"/>
      <c r="DF31" s="624"/>
      <c r="DG31" s="624"/>
      <c r="DH31" s="624"/>
      <c r="DI31" s="624"/>
      <c r="DJ31" s="624"/>
      <c r="DK31" s="625"/>
      <c r="DL31" s="631">
        <v>20231</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446052</v>
      </c>
      <c r="S32" s="626"/>
      <c r="T32" s="626"/>
      <c r="U32" s="626"/>
      <c r="V32" s="626"/>
      <c r="W32" s="626"/>
      <c r="X32" s="626"/>
      <c r="Y32" s="627"/>
      <c r="Z32" s="685">
        <v>10.8</v>
      </c>
      <c r="AA32" s="685"/>
      <c r="AB32" s="685"/>
      <c r="AC32" s="685"/>
      <c r="AD32" s="686" t="s">
        <v>137</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98.6</v>
      </c>
      <c r="BH32" s="639"/>
      <c r="BI32" s="639"/>
      <c r="BJ32" s="639"/>
      <c r="BK32" s="639"/>
      <c r="BL32" s="639"/>
      <c r="BM32" s="683">
        <v>92.7</v>
      </c>
      <c r="BN32" s="639"/>
      <c r="BO32" s="639"/>
      <c r="BP32" s="639"/>
      <c r="BQ32" s="676"/>
      <c r="BR32" s="700">
        <v>98.5</v>
      </c>
      <c r="BS32" s="639"/>
      <c r="BT32" s="639"/>
      <c r="BU32" s="639"/>
      <c r="BV32" s="639"/>
      <c r="BW32" s="639"/>
      <c r="BX32" s="683">
        <v>92.6</v>
      </c>
      <c r="BY32" s="639"/>
      <c r="BZ32" s="639"/>
      <c r="CA32" s="639"/>
      <c r="CB32" s="676"/>
      <c r="CD32" s="711"/>
      <c r="CE32" s="712"/>
      <c r="CF32" s="667" t="s">
        <v>318</v>
      </c>
      <c r="CG32" s="664"/>
      <c r="CH32" s="664"/>
      <c r="CI32" s="664"/>
      <c r="CJ32" s="664"/>
      <c r="CK32" s="664"/>
      <c r="CL32" s="664"/>
      <c r="CM32" s="664"/>
      <c r="CN32" s="664"/>
      <c r="CO32" s="664"/>
      <c r="CP32" s="664"/>
      <c r="CQ32" s="665"/>
      <c r="CR32" s="623" t="s">
        <v>137</v>
      </c>
      <c r="CS32" s="626"/>
      <c r="CT32" s="626"/>
      <c r="CU32" s="626"/>
      <c r="CV32" s="626"/>
      <c r="CW32" s="626"/>
      <c r="CX32" s="626"/>
      <c r="CY32" s="627"/>
      <c r="CZ32" s="628" t="s">
        <v>137</v>
      </c>
      <c r="DA32" s="657"/>
      <c r="DB32" s="657"/>
      <c r="DC32" s="658"/>
      <c r="DD32" s="631" t="s">
        <v>240</v>
      </c>
      <c r="DE32" s="626"/>
      <c r="DF32" s="626"/>
      <c r="DG32" s="626"/>
      <c r="DH32" s="626"/>
      <c r="DI32" s="626"/>
      <c r="DJ32" s="626"/>
      <c r="DK32" s="627"/>
      <c r="DL32" s="631" t="s">
        <v>240</v>
      </c>
      <c r="DM32" s="626"/>
      <c r="DN32" s="626"/>
      <c r="DO32" s="626"/>
      <c r="DP32" s="626"/>
      <c r="DQ32" s="626"/>
      <c r="DR32" s="626"/>
      <c r="DS32" s="626"/>
      <c r="DT32" s="626"/>
      <c r="DU32" s="626"/>
      <c r="DV32" s="627"/>
      <c r="DW32" s="628" t="s">
        <v>240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186387</v>
      </c>
      <c r="S33" s="626"/>
      <c r="T33" s="626"/>
      <c r="U33" s="626"/>
      <c r="V33" s="626"/>
      <c r="W33" s="626"/>
      <c r="X33" s="626"/>
      <c r="Y33" s="627"/>
      <c r="Z33" s="685">
        <v>4.5</v>
      </c>
      <c r="AA33" s="685"/>
      <c r="AB33" s="685"/>
      <c r="AC33" s="685"/>
      <c r="AD33" s="686" t="s">
        <v>240</v>
      </c>
      <c r="AE33" s="686"/>
      <c r="AF33" s="686"/>
      <c r="AG33" s="686"/>
      <c r="AH33" s="686"/>
      <c r="AI33" s="686"/>
      <c r="AJ33" s="686"/>
      <c r="AK33" s="686"/>
      <c r="AL33" s="628" t="s">
        <v>240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1926927</v>
      </c>
      <c r="CS33" s="624"/>
      <c r="CT33" s="624"/>
      <c r="CU33" s="624"/>
      <c r="CV33" s="624"/>
      <c r="CW33" s="624"/>
      <c r="CX33" s="624"/>
      <c r="CY33" s="625"/>
      <c r="CZ33" s="628">
        <v>49.3</v>
      </c>
      <c r="DA33" s="657"/>
      <c r="DB33" s="657"/>
      <c r="DC33" s="658"/>
      <c r="DD33" s="631">
        <v>1565132</v>
      </c>
      <c r="DE33" s="624"/>
      <c r="DF33" s="624"/>
      <c r="DG33" s="624"/>
      <c r="DH33" s="624"/>
      <c r="DI33" s="624"/>
      <c r="DJ33" s="624"/>
      <c r="DK33" s="625"/>
      <c r="DL33" s="631">
        <v>965022</v>
      </c>
      <c r="DM33" s="624"/>
      <c r="DN33" s="624"/>
      <c r="DO33" s="624"/>
      <c r="DP33" s="624"/>
      <c r="DQ33" s="624"/>
      <c r="DR33" s="624"/>
      <c r="DS33" s="624"/>
      <c r="DT33" s="624"/>
      <c r="DU33" s="624"/>
      <c r="DV33" s="625"/>
      <c r="DW33" s="628">
        <v>40.9</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84762</v>
      </c>
      <c r="S34" s="626"/>
      <c r="T34" s="626"/>
      <c r="U34" s="626"/>
      <c r="V34" s="626"/>
      <c r="W34" s="626"/>
      <c r="X34" s="626"/>
      <c r="Y34" s="627"/>
      <c r="Z34" s="685">
        <v>2</v>
      </c>
      <c r="AA34" s="685"/>
      <c r="AB34" s="685"/>
      <c r="AC34" s="685"/>
      <c r="AD34" s="686">
        <v>2371</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636909</v>
      </c>
      <c r="CS34" s="626"/>
      <c r="CT34" s="626"/>
      <c r="CU34" s="626"/>
      <c r="CV34" s="626"/>
      <c r="CW34" s="626"/>
      <c r="CX34" s="626"/>
      <c r="CY34" s="627"/>
      <c r="CZ34" s="628">
        <v>16.3</v>
      </c>
      <c r="DA34" s="657"/>
      <c r="DB34" s="657"/>
      <c r="DC34" s="658"/>
      <c r="DD34" s="631">
        <v>419532</v>
      </c>
      <c r="DE34" s="626"/>
      <c r="DF34" s="626"/>
      <c r="DG34" s="626"/>
      <c r="DH34" s="626"/>
      <c r="DI34" s="626"/>
      <c r="DJ34" s="626"/>
      <c r="DK34" s="627"/>
      <c r="DL34" s="631">
        <v>351172</v>
      </c>
      <c r="DM34" s="626"/>
      <c r="DN34" s="626"/>
      <c r="DO34" s="626"/>
      <c r="DP34" s="626"/>
      <c r="DQ34" s="626"/>
      <c r="DR34" s="626"/>
      <c r="DS34" s="626"/>
      <c r="DT34" s="626"/>
      <c r="DU34" s="626"/>
      <c r="DV34" s="627"/>
      <c r="DW34" s="628">
        <v>14.9</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248400</v>
      </c>
      <c r="S35" s="626"/>
      <c r="T35" s="626"/>
      <c r="U35" s="626"/>
      <c r="V35" s="626"/>
      <c r="W35" s="626"/>
      <c r="X35" s="626"/>
      <c r="Y35" s="627"/>
      <c r="Z35" s="685">
        <v>6</v>
      </c>
      <c r="AA35" s="685"/>
      <c r="AB35" s="685"/>
      <c r="AC35" s="685"/>
      <c r="AD35" s="686" t="s">
        <v>137</v>
      </c>
      <c r="AE35" s="686"/>
      <c r="AF35" s="686"/>
      <c r="AG35" s="686"/>
      <c r="AH35" s="686"/>
      <c r="AI35" s="686"/>
      <c r="AJ35" s="686"/>
      <c r="AK35" s="686"/>
      <c r="AL35" s="628" t="s">
        <v>240</v>
      </c>
      <c r="AM35" s="629"/>
      <c r="AN35" s="629"/>
      <c r="AO35" s="687"/>
      <c r="AP35" s="234"/>
      <c r="AQ35" s="691" t="s">
        <v>326</v>
      </c>
      <c r="AR35" s="692"/>
      <c r="AS35" s="692"/>
      <c r="AT35" s="692"/>
      <c r="AU35" s="692"/>
      <c r="AV35" s="692"/>
      <c r="AW35" s="692"/>
      <c r="AX35" s="692"/>
      <c r="AY35" s="693"/>
      <c r="AZ35" s="688">
        <v>423148</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20652</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6532</v>
      </c>
      <c r="CS35" s="624"/>
      <c r="CT35" s="624"/>
      <c r="CU35" s="624"/>
      <c r="CV35" s="624"/>
      <c r="CW35" s="624"/>
      <c r="CX35" s="624"/>
      <c r="CY35" s="625"/>
      <c r="CZ35" s="628">
        <v>0.2</v>
      </c>
      <c r="DA35" s="657"/>
      <c r="DB35" s="657"/>
      <c r="DC35" s="658"/>
      <c r="DD35" s="631">
        <v>6432</v>
      </c>
      <c r="DE35" s="624"/>
      <c r="DF35" s="624"/>
      <c r="DG35" s="624"/>
      <c r="DH35" s="624"/>
      <c r="DI35" s="624"/>
      <c r="DJ35" s="624"/>
      <c r="DK35" s="625"/>
      <c r="DL35" s="631">
        <v>6432</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240</v>
      </c>
      <c r="AA36" s="685"/>
      <c r="AB36" s="685"/>
      <c r="AC36" s="685"/>
      <c r="AD36" s="686" t="s">
        <v>137</v>
      </c>
      <c r="AE36" s="686"/>
      <c r="AF36" s="686"/>
      <c r="AG36" s="686"/>
      <c r="AH36" s="686"/>
      <c r="AI36" s="686"/>
      <c r="AJ36" s="686"/>
      <c r="AK36" s="686"/>
      <c r="AL36" s="628" t="s">
        <v>137</v>
      </c>
      <c r="AM36" s="629"/>
      <c r="AN36" s="629"/>
      <c r="AO36" s="687"/>
      <c r="AQ36" s="660" t="s">
        <v>330</v>
      </c>
      <c r="AR36" s="661"/>
      <c r="AS36" s="661"/>
      <c r="AT36" s="661"/>
      <c r="AU36" s="661"/>
      <c r="AV36" s="661"/>
      <c r="AW36" s="661"/>
      <c r="AX36" s="661"/>
      <c r="AY36" s="662"/>
      <c r="AZ36" s="623">
        <v>46892</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18500</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505479</v>
      </c>
      <c r="CS36" s="626"/>
      <c r="CT36" s="626"/>
      <c r="CU36" s="626"/>
      <c r="CV36" s="626"/>
      <c r="CW36" s="626"/>
      <c r="CX36" s="626"/>
      <c r="CY36" s="627"/>
      <c r="CZ36" s="628">
        <v>12.9</v>
      </c>
      <c r="DA36" s="657"/>
      <c r="DB36" s="657"/>
      <c r="DC36" s="658"/>
      <c r="DD36" s="631">
        <v>415726</v>
      </c>
      <c r="DE36" s="626"/>
      <c r="DF36" s="626"/>
      <c r="DG36" s="626"/>
      <c r="DH36" s="626"/>
      <c r="DI36" s="626"/>
      <c r="DJ36" s="626"/>
      <c r="DK36" s="627"/>
      <c r="DL36" s="631">
        <v>344589</v>
      </c>
      <c r="DM36" s="626"/>
      <c r="DN36" s="626"/>
      <c r="DO36" s="626"/>
      <c r="DP36" s="626"/>
      <c r="DQ36" s="626"/>
      <c r="DR36" s="626"/>
      <c r="DS36" s="626"/>
      <c r="DT36" s="626"/>
      <c r="DU36" s="626"/>
      <c r="DV36" s="627"/>
      <c r="DW36" s="628">
        <v>14.6</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116000</v>
      </c>
      <c r="S37" s="626"/>
      <c r="T37" s="626"/>
      <c r="U37" s="626"/>
      <c r="V37" s="626"/>
      <c r="W37" s="626"/>
      <c r="X37" s="626"/>
      <c r="Y37" s="627"/>
      <c r="Z37" s="685">
        <v>2.8</v>
      </c>
      <c r="AA37" s="685"/>
      <c r="AB37" s="685"/>
      <c r="AC37" s="685"/>
      <c r="AD37" s="686" t="s">
        <v>240</v>
      </c>
      <c r="AE37" s="686"/>
      <c r="AF37" s="686"/>
      <c r="AG37" s="686"/>
      <c r="AH37" s="686"/>
      <c r="AI37" s="686"/>
      <c r="AJ37" s="686"/>
      <c r="AK37" s="686"/>
      <c r="AL37" s="628" t="s">
        <v>240</v>
      </c>
      <c r="AM37" s="629"/>
      <c r="AN37" s="629"/>
      <c r="AO37" s="687"/>
      <c r="AQ37" s="660" t="s">
        <v>334</v>
      </c>
      <c r="AR37" s="661"/>
      <c r="AS37" s="661"/>
      <c r="AT37" s="661"/>
      <c r="AU37" s="661"/>
      <c r="AV37" s="661"/>
      <c r="AW37" s="661"/>
      <c r="AX37" s="661"/>
      <c r="AY37" s="662"/>
      <c r="AZ37" s="623">
        <v>29500</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1194</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227428</v>
      </c>
      <c r="CS37" s="624"/>
      <c r="CT37" s="624"/>
      <c r="CU37" s="624"/>
      <c r="CV37" s="624"/>
      <c r="CW37" s="624"/>
      <c r="CX37" s="624"/>
      <c r="CY37" s="625"/>
      <c r="CZ37" s="628">
        <v>5.8</v>
      </c>
      <c r="DA37" s="657"/>
      <c r="DB37" s="657"/>
      <c r="DC37" s="658"/>
      <c r="DD37" s="631">
        <v>227428</v>
      </c>
      <c r="DE37" s="624"/>
      <c r="DF37" s="624"/>
      <c r="DG37" s="624"/>
      <c r="DH37" s="624"/>
      <c r="DI37" s="624"/>
      <c r="DJ37" s="624"/>
      <c r="DK37" s="625"/>
      <c r="DL37" s="631">
        <v>225028</v>
      </c>
      <c r="DM37" s="624"/>
      <c r="DN37" s="624"/>
      <c r="DO37" s="624"/>
      <c r="DP37" s="624"/>
      <c r="DQ37" s="624"/>
      <c r="DR37" s="624"/>
      <c r="DS37" s="624"/>
      <c r="DT37" s="624"/>
      <c r="DU37" s="624"/>
      <c r="DV37" s="625"/>
      <c r="DW37" s="628">
        <v>9.5</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4140913</v>
      </c>
      <c r="S38" s="675"/>
      <c r="T38" s="675"/>
      <c r="U38" s="675"/>
      <c r="V38" s="675"/>
      <c r="W38" s="675"/>
      <c r="X38" s="675"/>
      <c r="Y38" s="680"/>
      <c r="Z38" s="681">
        <v>100</v>
      </c>
      <c r="AA38" s="681"/>
      <c r="AB38" s="681"/>
      <c r="AC38" s="681"/>
      <c r="AD38" s="682">
        <v>2241095</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25423</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1975</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350833</v>
      </c>
      <c r="CS38" s="626"/>
      <c r="CT38" s="626"/>
      <c r="CU38" s="626"/>
      <c r="CV38" s="626"/>
      <c r="CW38" s="626"/>
      <c r="CX38" s="626"/>
      <c r="CY38" s="627"/>
      <c r="CZ38" s="628">
        <v>9</v>
      </c>
      <c r="DA38" s="657"/>
      <c r="DB38" s="657"/>
      <c r="DC38" s="658"/>
      <c r="DD38" s="631">
        <v>296743</v>
      </c>
      <c r="DE38" s="626"/>
      <c r="DF38" s="626"/>
      <c r="DG38" s="626"/>
      <c r="DH38" s="626"/>
      <c r="DI38" s="626"/>
      <c r="DJ38" s="626"/>
      <c r="DK38" s="627"/>
      <c r="DL38" s="631">
        <v>262829</v>
      </c>
      <c r="DM38" s="626"/>
      <c r="DN38" s="626"/>
      <c r="DO38" s="626"/>
      <c r="DP38" s="626"/>
      <c r="DQ38" s="626"/>
      <c r="DR38" s="626"/>
      <c r="DS38" s="626"/>
      <c r="DT38" s="626"/>
      <c r="DU38" s="626"/>
      <c r="DV38" s="627"/>
      <c r="DW38" s="628">
        <v>11.2</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137</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98</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427174</v>
      </c>
      <c r="CS39" s="624"/>
      <c r="CT39" s="624"/>
      <c r="CU39" s="624"/>
      <c r="CV39" s="624"/>
      <c r="CW39" s="624"/>
      <c r="CX39" s="624"/>
      <c r="CY39" s="625"/>
      <c r="CZ39" s="628">
        <v>10.9</v>
      </c>
      <c r="DA39" s="657"/>
      <c r="DB39" s="657"/>
      <c r="DC39" s="658"/>
      <c r="DD39" s="631">
        <v>426699</v>
      </c>
      <c r="DE39" s="624"/>
      <c r="DF39" s="624"/>
      <c r="DG39" s="624"/>
      <c r="DH39" s="624"/>
      <c r="DI39" s="624"/>
      <c r="DJ39" s="624"/>
      <c r="DK39" s="625"/>
      <c r="DL39" s="631" t="s">
        <v>137</v>
      </c>
      <c r="DM39" s="624"/>
      <c r="DN39" s="624"/>
      <c r="DO39" s="624"/>
      <c r="DP39" s="624"/>
      <c r="DQ39" s="624"/>
      <c r="DR39" s="624"/>
      <c r="DS39" s="624"/>
      <c r="DT39" s="624"/>
      <c r="DU39" s="624"/>
      <c r="DV39" s="625"/>
      <c r="DW39" s="628" t="s">
        <v>137</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78147</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137</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t="s">
        <v>137</v>
      </c>
      <c r="CS40" s="626"/>
      <c r="CT40" s="626"/>
      <c r="CU40" s="626"/>
      <c r="CV40" s="626"/>
      <c r="CW40" s="626"/>
      <c r="CX40" s="626"/>
      <c r="CY40" s="627"/>
      <c r="CZ40" s="628" t="s">
        <v>240</v>
      </c>
      <c r="DA40" s="657"/>
      <c r="DB40" s="657"/>
      <c r="DC40" s="658"/>
      <c r="DD40" s="631" t="s">
        <v>137</v>
      </c>
      <c r="DE40" s="626"/>
      <c r="DF40" s="626"/>
      <c r="DG40" s="626"/>
      <c r="DH40" s="626"/>
      <c r="DI40" s="626"/>
      <c r="DJ40" s="626"/>
      <c r="DK40" s="627"/>
      <c r="DL40" s="631" t="s">
        <v>137</v>
      </c>
      <c r="DM40" s="626"/>
      <c r="DN40" s="626"/>
      <c r="DO40" s="626"/>
      <c r="DP40" s="626"/>
      <c r="DQ40" s="626"/>
      <c r="DR40" s="626"/>
      <c r="DS40" s="626"/>
      <c r="DT40" s="626"/>
      <c r="DU40" s="626"/>
      <c r="DV40" s="627"/>
      <c r="DW40" s="628" t="s">
        <v>240</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243186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352</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137</v>
      </c>
      <c r="DA41" s="657"/>
      <c r="DB41" s="657"/>
      <c r="DC41" s="658"/>
      <c r="DD41" s="631" t="s">
        <v>240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571152</v>
      </c>
      <c r="CS42" s="626"/>
      <c r="CT42" s="626"/>
      <c r="CU42" s="626"/>
      <c r="CV42" s="626"/>
      <c r="CW42" s="626"/>
      <c r="CX42" s="626"/>
      <c r="CY42" s="627"/>
      <c r="CZ42" s="628">
        <v>14.6</v>
      </c>
      <c r="DA42" s="629"/>
      <c r="DB42" s="629"/>
      <c r="DC42" s="630"/>
      <c r="DD42" s="631">
        <v>213500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27614</v>
      </c>
      <c r="CS43" s="624"/>
      <c r="CT43" s="624"/>
      <c r="CU43" s="624"/>
      <c r="CV43" s="624"/>
      <c r="CW43" s="624"/>
      <c r="CX43" s="624"/>
      <c r="CY43" s="625"/>
      <c r="CZ43" s="628">
        <v>0.7</v>
      </c>
      <c r="DA43" s="657"/>
      <c r="DB43" s="657"/>
      <c r="DC43" s="658"/>
      <c r="DD43" s="631">
        <v>27614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568960</v>
      </c>
      <c r="CS44" s="626"/>
      <c r="CT44" s="626"/>
      <c r="CU44" s="626"/>
      <c r="CV44" s="626"/>
      <c r="CW44" s="626"/>
      <c r="CX44" s="626"/>
      <c r="CY44" s="627"/>
      <c r="CZ44" s="628">
        <v>14.6</v>
      </c>
      <c r="DA44" s="629"/>
      <c r="DB44" s="629"/>
      <c r="DC44" s="630"/>
      <c r="DD44" s="631">
        <v>212719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316392</v>
      </c>
      <c r="CS45" s="624"/>
      <c r="CT45" s="624"/>
      <c r="CU45" s="624"/>
      <c r="CV45" s="624"/>
      <c r="CW45" s="624"/>
      <c r="CX45" s="624"/>
      <c r="CY45" s="625"/>
      <c r="CZ45" s="628">
        <v>8.1</v>
      </c>
      <c r="DA45" s="657"/>
      <c r="DB45" s="657"/>
      <c r="DC45" s="658"/>
      <c r="DD45" s="631">
        <v>128876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252568</v>
      </c>
      <c r="CS46" s="626"/>
      <c r="CT46" s="626"/>
      <c r="CU46" s="626"/>
      <c r="CV46" s="626"/>
      <c r="CW46" s="626"/>
      <c r="CX46" s="626"/>
      <c r="CY46" s="627"/>
      <c r="CZ46" s="628">
        <v>6.5</v>
      </c>
      <c r="DA46" s="629"/>
      <c r="DB46" s="629"/>
      <c r="DC46" s="630"/>
      <c r="DD46" s="631">
        <v>83843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2192</v>
      </c>
      <c r="CS47" s="624"/>
      <c r="CT47" s="624"/>
      <c r="CU47" s="624"/>
      <c r="CV47" s="624"/>
      <c r="CW47" s="624"/>
      <c r="CX47" s="624"/>
      <c r="CY47" s="625"/>
      <c r="CZ47" s="628">
        <v>0.1</v>
      </c>
      <c r="DA47" s="657"/>
      <c r="DB47" s="657"/>
      <c r="DC47" s="658"/>
      <c r="DD47" s="631">
        <v>781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137</v>
      </c>
      <c r="CS48" s="626"/>
      <c r="CT48" s="626"/>
      <c r="CU48" s="626"/>
      <c r="CV48" s="626"/>
      <c r="CW48" s="626"/>
      <c r="CX48" s="626"/>
      <c r="CY48" s="627"/>
      <c r="CZ48" s="628" t="s">
        <v>137</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3905592</v>
      </c>
      <c r="CS49" s="639"/>
      <c r="CT49" s="639"/>
      <c r="CU49" s="639"/>
      <c r="CV49" s="639"/>
      <c r="CW49" s="639"/>
      <c r="CX49" s="639"/>
      <c r="CY49" s="640"/>
      <c r="CZ49" s="641">
        <v>100</v>
      </c>
      <c r="DA49" s="642"/>
      <c r="DB49" s="642"/>
      <c r="DC49" s="643"/>
      <c r="DD49" s="644">
        <v>2931412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BKU1EyZOdDi9nsYey/TZnV4rsE4tOVd5KHf6Lg4tfc97tXMILjKCgJscVa7OG2TgkhO/lHQEEzkwxCjPKIDIw==" saltValue="QJWi6A1dYktoYmbSd1ZS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4126</v>
      </c>
      <c r="R7" s="1156"/>
      <c r="S7" s="1156"/>
      <c r="T7" s="1156"/>
      <c r="U7" s="1156"/>
      <c r="V7" s="1156">
        <v>3893</v>
      </c>
      <c r="W7" s="1156"/>
      <c r="X7" s="1156"/>
      <c r="Y7" s="1156"/>
      <c r="Z7" s="1156"/>
      <c r="AA7" s="1156">
        <v>233</v>
      </c>
      <c r="AB7" s="1156"/>
      <c r="AC7" s="1156"/>
      <c r="AD7" s="1156"/>
      <c r="AE7" s="1157"/>
      <c r="AF7" s="1158">
        <v>14</v>
      </c>
      <c r="AG7" s="1159"/>
      <c r="AH7" s="1159"/>
      <c r="AI7" s="1159"/>
      <c r="AJ7" s="1160"/>
      <c r="AK7" s="1142">
        <v>446</v>
      </c>
      <c r="AL7" s="1143"/>
      <c r="AM7" s="1143"/>
      <c r="AN7" s="1143"/>
      <c r="AO7" s="1143"/>
      <c r="AP7" s="1143">
        <v>2857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8</v>
      </c>
      <c r="CI7" s="1140"/>
      <c r="CJ7" s="1140"/>
      <c r="CK7" s="1140"/>
      <c r="CL7" s="1141"/>
      <c r="CM7" s="1139">
        <v>18</v>
      </c>
      <c r="CN7" s="1140"/>
      <c r="CO7" s="1140"/>
      <c r="CP7" s="1140"/>
      <c r="CQ7" s="1141"/>
      <c r="CR7" s="1139" t="s">
        <v>594</v>
      </c>
      <c r="CS7" s="1140"/>
      <c r="CT7" s="1140"/>
      <c r="CU7" s="1140"/>
      <c r="CV7" s="1141"/>
      <c r="CW7" s="1139" t="s">
        <v>561</v>
      </c>
      <c r="CX7" s="1140"/>
      <c r="CY7" s="1140"/>
      <c r="CZ7" s="1140"/>
      <c r="DA7" s="1141"/>
      <c r="DB7" s="1139" t="s">
        <v>561</v>
      </c>
      <c r="DC7" s="1140"/>
      <c r="DD7" s="1140"/>
      <c r="DE7" s="1140"/>
      <c r="DF7" s="1141"/>
      <c r="DG7" s="1139" t="s">
        <v>561</v>
      </c>
      <c r="DH7" s="1140"/>
      <c r="DI7" s="1140"/>
      <c r="DJ7" s="1140"/>
      <c r="DK7" s="1141"/>
      <c r="DL7" s="1139" t="s">
        <v>561</v>
      </c>
      <c r="DM7" s="1140"/>
      <c r="DN7" s="1140"/>
      <c r="DO7" s="1140"/>
      <c r="DP7" s="1141"/>
      <c r="DQ7" s="1139" t="s">
        <v>561</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24</v>
      </c>
      <c r="R8" s="1095"/>
      <c r="S8" s="1095"/>
      <c r="T8" s="1095"/>
      <c r="U8" s="1095"/>
      <c r="V8" s="1095">
        <v>22</v>
      </c>
      <c r="W8" s="1095"/>
      <c r="X8" s="1095"/>
      <c r="Y8" s="1095"/>
      <c r="Z8" s="1095"/>
      <c r="AA8" s="1095">
        <v>2</v>
      </c>
      <c r="AB8" s="1095"/>
      <c r="AC8" s="1095"/>
      <c r="AD8" s="1095"/>
      <c r="AE8" s="1096"/>
      <c r="AF8" s="1070">
        <v>2</v>
      </c>
      <c r="AG8" s="1071"/>
      <c r="AH8" s="1071"/>
      <c r="AI8" s="1071"/>
      <c r="AJ8" s="1072"/>
      <c r="AK8" s="1137">
        <v>4</v>
      </c>
      <c r="AL8" s="1138"/>
      <c r="AM8" s="1138"/>
      <c r="AN8" s="1138"/>
      <c r="AO8" s="1138"/>
      <c r="AP8" s="1138" t="s">
        <v>559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4146</v>
      </c>
      <c r="R23" s="1120"/>
      <c r="S23" s="1120"/>
      <c r="T23" s="1120"/>
      <c r="U23" s="1120"/>
      <c r="V23" s="1120">
        <v>3910</v>
      </c>
      <c r="W23" s="1120"/>
      <c r="X23" s="1120"/>
      <c r="Y23" s="1120"/>
      <c r="Z23" s="1120"/>
      <c r="AA23" s="1120">
        <v>235</v>
      </c>
      <c r="AB23" s="1120"/>
      <c r="AC23" s="1120"/>
      <c r="AD23" s="1120"/>
      <c r="AE23" s="1121"/>
      <c r="AF23" s="1122">
        <v>16</v>
      </c>
      <c r="AG23" s="1120"/>
      <c r="AH23" s="1120"/>
      <c r="AI23" s="1120"/>
      <c r="AJ23" s="1123"/>
      <c r="AK23" s="1124"/>
      <c r="AL23" s="1125"/>
      <c r="AM23" s="1125"/>
      <c r="AN23" s="1125"/>
      <c r="AO23" s="1125"/>
      <c r="AP23" s="1120">
        <v>2857</v>
      </c>
      <c r="AQ23" s="1120"/>
      <c r="AR23" s="1120"/>
      <c r="AS23" s="1120"/>
      <c r="AT23" s="1120"/>
      <c r="AU23" s="1126"/>
      <c r="AV23" s="1126"/>
      <c r="AW23" s="1126"/>
      <c r="AX23" s="1126"/>
      <c r="AY23" s="1127"/>
      <c r="AZ23" s="1116" t="s">
        <v>137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1044</v>
      </c>
      <c r="R28" s="1105"/>
      <c r="S28" s="1105"/>
      <c r="T28" s="1105"/>
      <c r="U28" s="1105"/>
      <c r="V28" s="1105">
        <v>1023</v>
      </c>
      <c r="W28" s="1105"/>
      <c r="X28" s="1105"/>
      <c r="Y28" s="1105"/>
      <c r="Z28" s="1105"/>
      <c r="AA28" s="1105">
        <v>21</v>
      </c>
      <c r="AB28" s="1105"/>
      <c r="AC28" s="1105"/>
      <c r="AD28" s="1105"/>
      <c r="AE28" s="1106"/>
      <c r="AF28" s="1107">
        <v>21</v>
      </c>
      <c r="AG28" s="1105"/>
      <c r="AH28" s="1105"/>
      <c r="AI28" s="1105"/>
      <c r="AJ28" s="1108"/>
      <c r="AK28" s="1109">
        <v>78</v>
      </c>
      <c r="AL28" s="1097"/>
      <c r="AM28" s="1097"/>
      <c r="AN28" s="1097"/>
      <c r="AO28" s="1097"/>
      <c r="AP28" s="1097" t="s">
        <v>560</v>
      </c>
      <c r="AQ28" s="1097"/>
      <c r="AR28" s="1097"/>
      <c r="AS28" s="1097"/>
      <c r="AT28" s="1097"/>
      <c r="AU28" s="1097" t="s">
        <v>561</v>
      </c>
      <c r="AV28" s="1097"/>
      <c r="AW28" s="1097"/>
      <c r="AX28" s="1097"/>
      <c r="AY28" s="1097"/>
      <c r="AZ28" s="1098" t="s">
        <v>562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795</v>
      </c>
      <c r="R29" s="1095"/>
      <c r="S29" s="1095"/>
      <c r="T29" s="1095"/>
      <c r="U29" s="1095"/>
      <c r="V29" s="1095">
        <v>768</v>
      </c>
      <c r="W29" s="1095"/>
      <c r="X29" s="1095"/>
      <c r="Y29" s="1095"/>
      <c r="Z29" s="1095"/>
      <c r="AA29" s="1095">
        <v>26</v>
      </c>
      <c r="AB29" s="1095"/>
      <c r="AC29" s="1095"/>
      <c r="AD29" s="1095"/>
      <c r="AE29" s="1096"/>
      <c r="AF29" s="1070">
        <v>26</v>
      </c>
      <c r="AG29" s="1071"/>
      <c r="AH29" s="1071"/>
      <c r="AI29" s="1071"/>
      <c r="AJ29" s="1072"/>
      <c r="AK29" s="1031">
        <v>121</v>
      </c>
      <c r="AL29" s="1022"/>
      <c r="AM29" s="1022"/>
      <c r="AN29" s="1022"/>
      <c r="AO29" s="1022"/>
      <c r="AP29" s="1022" t="s">
        <v>561</v>
      </c>
      <c r="AQ29" s="1022"/>
      <c r="AR29" s="1022"/>
      <c r="AS29" s="1022"/>
      <c r="AT29" s="1022"/>
      <c r="AU29" s="1022" t="s">
        <v>562</v>
      </c>
      <c r="AV29" s="1022"/>
      <c r="AW29" s="1022"/>
      <c r="AX29" s="1022"/>
      <c r="AY29" s="1022"/>
      <c r="AZ29" s="1093" t="s">
        <v>562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94</v>
      </c>
      <c r="R30" s="1095"/>
      <c r="S30" s="1095"/>
      <c r="T30" s="1095"/>
      <c r="U30" s="1095"/>
      <c r="V30" s="1095">
        <v>94</v>
      </c>
      <c r="W30" s="1095"/>
      <c r="X30" s="1095"/>
      <c r="Y30" s="1095"/>
      <c r="Z30" s="1095"/>
      <c r="AA30" s="1095">
        <v>0</v>
      </c>
      <c r="AB30" s="1095"/>
      <c r="AC30" s="1095"/>
      <c r="AD30" s="1095"/>
      <c r="AE30" s="1096"/>
      <c r="AF30" s="1070">
        <v>0</v>
      </c>
      <c r="AG30" s="1071"/>
      <c r="AH30" s="1071"/>
      <c r="AI30" s="1071"/>
      <c r="AJ30" s="1072"/>
      <c r="AK30" s="1031">
        <v>30</v>
      </c>
      <c r="AL30" s="1022"/>
      <c r="AM30" s="1022"/>
      <c r="AN30" s="1022"/>
      <c r="AO30" s="1022"/>
      <c r="AP30" s="1022" t="s">
        <v>562</v>
      </c>
      <c r="AQ30" s="1022"/>
      <c r="AR30" s="1022"/>
      <c r="AS30" s="1022"/>
      <c r="AT30" s="1022"/>
      <c r="AU30" s="1022" t="s">
        <v>563</v>
      </c>
      <c r="AV30" s="1022"/>
      <c r="AW30" s="1022"/>
      <c r="AX30" s="1022"/>
      <c r="AY30" s="1022"/>
      <c r="AZ30" s="1093" t="s">
        <v>561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58</v>
      </c>
      <c r="R31" s="1095"/>
      <c r="S31" s="1095"/>
      <c r="T31" s="1095"/>
      <c r="U31" s="1095"/>
      <c r="V31" s="1095">
        <v>57</v>
      </c>
      <c r="W31" s="1095"/>
      <c r="X31" s="1095"/>
      <c r="Y31" s="1095"/>
      <c r="Z31" s="1095"/>
      <c r="AA31" s="1095">
        <v>1</v>
      </c>
      <c r="AB31" s="1095"/>
      <c r="AC31" s="1095"/>
      <c r="AD31" s="1095"/>
      <c r="AE31" s="1096"/>
      <c r="AF31" s="1070">
        <v>1</v>
      </c>
      <c r="AG31" s="1071"/>
      <c r="AH31" s="1071"/>
      <c r="AI31" s="1071"/>
      <c r="AJ31" s="1072"/>
      <c r="AK31" s="1031">
        <v>30</v>
      </c>
      <c r="AL31" s="1022"/>
      <c r="AM31" s="1022"/>
      <c r="AN31" s="1022"/>
      <c r="AO31" s="1022"/>
      <c r="AP31" s="1022">
        <v>298</v>
      </c>
      <c r="AQ31" s="1022"/>
      <c r="AR31" s="1022"/>
      <c r="AS31" s="1022"/>
      <c r="AT31" s="1022"/>
      <c r="AU31" s="1022">
        <v>223</v>
      </c>
      <c r="AV31" s="1022"/>
      <c r="AW31" s="1022"/>
      <c r="AX31" s="1022"/>
      <c r="AY31" s="1022"/>
      <c r="AZ31" s="1093" t="s">
        <v>561</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48</v>
      </c>
      <c r="AG63" s="1010"/>
      <c r="AH63" s="1010"/>
      <c r="AI63" s="1010"/>
      <c r="AJ63" s="1081"/>
      <c r="AK63" s="1082"/>
      <c r="AL63" s="1014"/>
      <c r="AM63" s="1014"/>
      <c r="AN63" s="1014"/>
      <c r="AO63" s="1014"/>
      <c r="AP63" s="1010">
        <v>298</v>
      </c>
      <c r="AQ63" s="1010"/>
      <c r="AR63" s="1010"/>
      <c r="AS63" s="1010"/>
      <c r="AT63" s="1010"/>
      <c r="AU63" s="1010">
        <v>223</v>
      </c>
      <c r="AV63" s="1010"/>
      <c r="AW63" s="1010"/>
      <c r="AX63" s="1010"/>
      <c r="AY63" s="1010"/>
      <c r="AZ63" s="1076"/>
      <c r="BA63" s="1076"/>
      <c r="BB63" s="1076"/>
      <c r="BC63" s="1076"/>
      <c r="BD63" s="1076"/>
      <c r="BE63" s="1011"/>
      <c r="BF63" s="1011"/>
      <c r="BG63" s="1011"/>
      <c r="BH63" s="1011"/>
      <c r="BI63" s="1012"/>
      <c r="BJ63" s="1077" t="s">
        <v>137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408</v>
      </c>
      <c r="R66" s="1053"/>
      <c r="S66" s="1053"/>
      <c r="T66" s="1053"/>
      <c r="U66" s="1054"/>
      <c r="V66" s="1052" t="s">
        <v>409</v>
      </c>
      <c r="W66" s="1053"/>
      <c r="X66" s="1053"/>
      <c r="Y66" s="1053"/>
      <c r="Z66" s="1054"/>
      <c r="AA66" s="1052" t="s">
        <v>393</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410</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564</v>
      </c>
      <c r="C68" s="1037"/>
      <c r="D68" s="1037"/>
      <c r="E68" s="1037"/>
      <c r="F68" s="1037"/>
      <c r="G68" s="1037"/>
      <c r="H68" s="1037"/>
      <c r="I68" s="1037"/>
      <c r="J68" s="1037"/>
      <c r="K68" s="1037"/>
      <c r="L68" s="1037"/>
      <c r="M68" s="1037"/>
      <c r="N68" s="1037"/>
      <c r="O68" s="1037"/>
      <c r="P68" s="1038"/>
      <c r="Q68" s="1039">
        <v>6086</v>
      </c>
      <c r="R68" s="1033"/>
      <c r="S68" s="1033"/>
      <c r="T68" s="1033"/>
      <c r="U68" s="1033"/>
      <c r="V68" s="1033">
        <v>5962</v>
      </c>
      <c r="W68" s="1033"/>
      <c r="X68" s="1033"/>
      <c r="Y68" s="1033"/>
      <c r="Z68" s="1033"/>
      <c r="AA68" s="1033">
        <v>124</v>
      </c>
      <c r="AB68" s="1033"/>
      <c r="AC68" s="1033"/>
      <c r="AD68" s="1033"/>
      <c r="AE68" s="1033"/>
      <c r="AF68" s="1033">
        <v>121</v>
      </c>
      <c r="AG68" s="1033"/>
      <c r="AH68" s="1033"/>
      <c r="AI68" s="1033"/>
      <c r="AJ68" s="1033"/>
      <c r="AK68" s="1033" t="s">
        <v>587</v>
      </c>
      <c r="AL68" s="1033"/>
      <c r="AM68" s="1033"/>
      <c r="AN68" s="1033"/>
      <c r="AO68" s="1033"/>
      <c r="AP68" s="1033">
        <v>4079</v>
      </c>
      <c r="AQ68" s="1033"/>
      <c r="AR68" s="1033"/>
      <c r="AS68" s="1033"/>
      <c r="AT68" s="1033"/>
      <c r="AU68" s="1033">
        <v>139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565</v>
      </c>
      <c r="C69" s="1026"/>
      <c r="D69" s="1026"/>
      <c r="E69" s="1026"/>
      <c r="F69" s="1026"/>
      <c r="G69" s="1026"/>
      <c r="H69" s="1026"/>
      <c r="I69" s="1026"/>
      <c r="J69" s="1026"/>
      <c r="K69" s="1026"/>
      <c r="L69" s="1026"/>
      <c r="M69" s="1026"/>
      <c r="N69" s="1026"/>
      <c r="O69" s="1026"/>
      <c r="P69" s="1027"/>
      <c r="Q69" s="1028">
        <v>4838</v>
      </c>
      <c r="R69" s="1022"/>
      <c r="S69" s="1022"/>
      <c r="T69" s="1022"/>
      <c r="U69" s="1022"/>
      <c r="V69" s="1022">
        <v>4580</v>
      </c>
      <c r="W69" s="1022"/>
      <c r="X69" s="1022"/>
      <c r="Y69" s="1022"/>
      <c r="Z69" s="1022"/>
      <c r="AA69" s="1022">
        <v>258</v>
      </c>
      <c r="AB69" s="1022"/>
      <c r="AC69" s="1022"/>
      <c r="AD69" s="1022"/>
      <c r="AE69" s="1022"/>
      <c r="AF69" s="1022">
        <v>2284</v>
      </c>
      <c r="AG69" s="1022"/>
      <c r="AH69" s="1022"/>
      <c r="AI69" s="1022"/>
      <c r="AJ69" s="1022"/>
      <c r="AK69" s="1022" t="s">
        <v>587</v>
      </c>
      <c r="AL69" s="1022"/>
      <c r="AM69" s="1022"/>
      <c r="AN69" s="1022"/>
      <c r="AO69" s="1022"/>
      <c r="AP69" s="1022">
        <v>11692</v>
      </c>
      <c r="AQ69" s="1022"/>
      <c r="AR69" s="1022"/>
      <c r="AS69" s="1022"/>
      <c r="AT69" s="1022"/>
      <c r="AU69" s="1022">
        <v>70</v>
      </c>
      <c r="AV69" s="1022"/>
      <c r="AW69" s="1022"/>
      <c r="AX69" s="1022"/>
      <c r="AY69" s="1022"/>
      <c r="AZ69" s="1023" t="s">
        <v>574</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566</v>
      </c>
      <c r="C70" s="1026"/>
      <c r="D70" s="1026"/>
      <c r="E70" s="1026"/>
      <c r="F70" s="1026"/>
      <c r="G70" s="1026"/>
      <c r="H70" s="1026"/>
      <c r="I70" s="1026"/>
      <c r="J70" s="1026"/>
      <c r="K70" s="1026"/>
      <c r="L70" s="1026"/>
      <c r="M70" s="1026"/>
      <c r="N70" s="1026"/>
      <c r="O70" s="1026"/>
      <c r="P70" s="1027"/>
      <c r="Q70" s="1028">
        <v>3362</v>
      </c>
      <c r="R70" s="1022"/>
      <c r="S70" s="1022"/>
      <c r="T70" s="1022"/>
      <c r="U70" s="1022"/>
      <c r="V70" s="1022">
        <v>3445</v>
      </c>
      <c r="W70" s="1022"/>
      <c r="X70" s="1022"/>
      <c r="Y70" s="1022"/>
      <c r="Z70" s="1022"/>
      <c r="AA70" s="1022">
        <v>-83</v>
      </c>
      <c r="AB70" s="1022"/>
      <c r="AC70" s="1022"/>
      <c r="AD70" s="1022"/>
      <c r="AE70" s="1022"/>
      <c r="AF70" s="1022">
        <v>436</v>
      </c>
      <c r="AG70" s="1022"/>
      <c r="AH70" s="1022"/>
      <c r="AI70" s="1022"/>
      <c r="AJ70" s="1022"/>
      <c r="AK70" s="1022" t="s">
        <v>587</v>
      </c>
      <c r="AL70" s="1022"/>
      <c r="AM70" s="1022"/>
      <c r="AN70" s="1022"/>
      <c r="AO70" s="1022"/>
      <c r="AP70" s="1022">
        <v>834</v>
      </c>
      <c r="AQ70" s="1022"/>
      <c r="AR70" s="1022"/>
      <c r="AS70" s="1022"/>
      <c r="AT70" s="1022"/>
      <c r="AU70" s="1022">
        <v>28</v>
      </c>
      <c r="AV70" s="1022"/>
      <c r="AW70" s="1022"/>
      <c r="AX70" s="1022"/>
      <c r="AY70" s="1022"/>
      <c r="AZ70" s="1023" t="s">
        <v>574</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567</v>
      </c>
      <c r="C71" s="1026"/>
      <c r="D71" s="1026"/>
      <c r="E71" s="1026"/>
      <c r="F71" s="1026"/>
      <c r="G71" s="1026"/>
      <c r="H71" s="1026"/>
      <c r="I71" s="1026"/>
      <c r="J71" s="1026"/>
      <c r="K71" s="1026"/>
      <c r="L71" s="1026"/>
      <c r="M71" s="1026"/>
      <c r="N71" s="1026"/>
      <c r="O71" s="1026"/>
      <c r="P71" s="1027"/>
      <c r="Q71" s="1028">
        <v>6437</v>
      </c>
      <c r="R71" s="1022"/>
      <c r="S71" s="1022"/>
      <c r="T71" s="1022"/>
      <c r="U71" s="1022"/>
      <c r="V71" s="1022">
        <v>6447</v>
      </c>
      <c r="W71" s="1022"/>
      <c r="X71" s="1022"/>
      <c r="Y71" s="1022"/>
      <c r="Z71" s="1022"/>
      <c r="AA71" s="1022">
        <v>-10</v>
      </c>
      <c r="AB71" s="1022"/>
      <c r="AC71" s="1022"/>
      <c r="AD71" s="1022"/>
      <c r="AE71" s="1022"/>
      <c r="AF71" s="1022">
        <v>8624</v>
      </c>
      <c r="AG71" s="1022"/>
      <c r="AH71" s="1022"/>
      <c r="AI71" s="1022"/>
      <c r="AJ71" s="1022"/>
      <c r="AK71" s="1022" t="s">
        <v>587</v>
      </c>
      <c r="AL71" s="1022"/>
      <c r="AM71" s="1022"/>
      <c r="AN71" s="1022"/>
      <c r="AO71" s="1022"/>
      <c r="AP71" s="1022">
        <v>5338</v>
      </c>
      <c r="AQ71" s="1022"/>
      <c r="AR71" s="1022"/>
      <c r="AS71" s="1022"/>
      <c r="AT71" s="1022"/>
      <c r="AU71" s="1022" t="s">
        <v>587</v>
      </c>
      <c r="AV71" s="1022"/>
      <c r="AW71" s="1022"/>
      <c r="AX71" s="1022"/>
      <c r="AY71" s="1022"/>
      <c r="AZ71" s="1023" t="s">
        <v>574</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568</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587</v>
      </c>
      <c r="AQ72" s="1022"/>
      <c r="AR72" s="1022"/>
      <c r="AS72" s="1022"/>
      <c r="AT72" s="1022"/>
      <c r="AU72" s="1022" t="s">
        <v>587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569</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588</v>
      </c>
      <c r="AQ73" s="1022"/>
      <c r="AR73" s="1022"/>
      <c r="AS73" s="1022"/>
      <c r="AT73" s="1022"/>
      <c r="AU73" s="1022" t="s">
        <v>587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593</v>
      </c>
      <c r="C74" s="1026"/>
      <c r="D74" s="1026"/>
      <c r="E74" s="1026"/>
      <c r="F74" s="1026"/>
      <c r="G74" s="1026"/>
      <c r="H74" s="1026"/>
      <c r="I74" s="1026"/>
      <c r="J74" s="1026"/>
      <c r="K74" s="1026"/>
      <c r="L74" s="1026"/>
      <c r="M74" s="1026"/>
      <c r="N74" s="1026"/>
      <c r="O74" s="1026"/>
      <c r="P74" s="1027"/>
      <c r="Q74" s="1028">
        <v>52</v>
      </c>
      <c r="R74" s="1022"/>
      <c r="S74" s="1022"/>
      <c r="T74" s="1022"/>
      <c r="U74" s="1022"/>
      <c r="V74" s="1022">
        <v>48</v>
      </c>
      <c r="W74" s="1022"/>
      <c r="X74" s="1022"/>
      <c r="Y74" s="1022"/>
      <c r="Z74" s="1022"/>
      <c r="AA74" s="1022">
        <v>4</v>
      </c>
      <c r="AB74" s="1022"/>
      <c r="AC74" s="1022"/>
      <c r="AD74" s="1022"/>
      <c r="AE74" s="1022"/>
      <c r="AF74" s="1022">
        <v>4</v>
      </c>
      <c r="AG74" s="1022"/>
      <c r="AH74" s="1022"/>
      <c r="AI74" s="1022"/>
      <c r="AJ74" s="1022"/>
      <c r="AK74" s="1022" t="s">
        <v>591</v>
      </c>
      <c r="AL74" s="1022"/>
      <c r="AM74" s="1022"/>
      <c r="AN74" s="1022"/>
      <c r="AO74" s="1022"/>
      <c r="AP74" s="1022" t="s">
        <v>587</v>
      </c>
      <c r="AQ74" s="1022"/>
      <c r="AR74" s="1022"/>
      <c r="AS74" s="1022"/>
      <c r="AT74" s="1022"/>
      <c r="AU74" s="1022" t="s">
        <v>588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570</v>
      </c>
      <c r="C75" s="1026"/>
      <c r="D75" s="1026"/>
      <c r="E75" s="1026"/>
      <c r="F75" s="1026"/>
      <c r="G75" s="1026"/>
      <c r="H75" s="1026"/>
      <c r="I75" s="1026"/>
      <c r="J75" s="1026"/>
      <c r="K75" s="1026"/>
      <c r="L75" s="1026"/>
      <c r="M75" s="1026"/>
      <c r="N75" s="1026"/>
      <c r="O75" s="1026"/>
      <c r="P75" s="1027"/>
      <c r="Q75" s="1029">
        <v>24333</v>
      </c>
      <c r="R75" s="1030"/>
      <c r="S75" s="1030"/>
      <c r="T75" s="1030"/>
      <c r="U75" s="1031"/>
      <c r="V75" s="1032">
        <v>23280</v>
      </c>
      <c r="W75" s="1030"/>
      <c r="X75" s="1030"/>
      <c r="Y75" s="1030"/>
      <c r="Z75" s="1031"/>
      <c r="AA75" s="1032">
        <v>1053</v>
      </c>
      <c r="AB75" s="1030"/>
      <c r="AC75" s="1030"/>
      <c r="AD75" s="1030"/>
      <c r="AE75" s="1031"/>
      <c r="AF75" s="1032">
        <v>1053</v>
      </c>
      <c r="AG75" s="1030"/>
      <c r="AH75" s="1030"/>
      <c r="AI75" s="1030"/>
      <c r="AJ75" s="1031"/>
      <c r="AK75" s="1032">
        <v>30</v>
      </c>
      <c r="AL75" s="1030"/>
      <c r="AM75" s="1030"/>
      <c r="AN75" s="1030"/>
      <c r="AO75" s="1031"/>
      <c r="AP75" s="1032" t="s">
        <v>587</v>
      </c>
      <c r="AQ75" s="1030"/>
      <c r="AR75" s="1030"/>
      <c r="AS75" s="1030"/>
      <c r="AT75" s="1031"/>
      <c r="AU75" s="1032" t="s">
        <v>587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571</v>
      </c>
      <c r="C76" s="1026"/>
      <c r="D76" s="1026"/>
      <c r="E76" s="1026"/>
      <c r="F76" s="1026"/>
      <c r="G76" s="1026"/>
      <c r="H76" s="1026"/>
      <c r="I76" s="1026"/>
      <c r="J76" s="1026"/>
      <c r="K76" s="1026"/>
      <c r="L76" s="1026"/>
      <c r="M76" s="1026"/>
      <c r="N76" s="1026"/>
      <c r="O76" s="1026"/>
      <c r="P76" s="1027"/>
      <c r="Q76" s="1029">
        <v>180</v>
      </c>
      <c r="R76" s="1030"/>
      <c r="S76" s="1030"/>
      <c r="T76" s="1030"/>
      <c r="U76" s="1031"/>
      <c r="V76" s="1032">
        <v>132</v>
      </c>
      <c r="W76" s="1030"/>
      <c r="X76" s="1030"/>
      <c r="Y76" s="1030"/>
      <c r="Z76" s="1031"/>
      <c r="AA76" s="1032">
        <v>48</v>
      </c>
      <c r="AB76" s="1030"/>
      <c r="AC76" s="1030"/>
      <c r="AD76" s="1030"/>
      <c r="AE76" s="1031"/>
      <c r="AF76" s="1032">
        <v>48</v>
      </c>
      <c r="AG76" s="1030"/>
      <c r="AH76" s="1030"/>
      <c r="AI76" s="1030"/>
      <c r="AJ76" s="1031"/>
      <c r="AK76" s="1032" t="s">
        <v>589</v>
      </c>
      <c r="AL76" s="1030"/>
      <c r="AM76" s="1030"/>
      <c r="AN76" s="1030"/>
      <c r="AO76" s="1031"/>
      <c r="AP76" s="1032" t="s">
        <v>587</v>
      </c>
      <c r="AQ76" s="1030"/>
      <c r="AR76" s="1030"/>
      <c r="AS76" s="1030"/>
      <c r="AT76" s="1031"/>
      <c r="AU76" s="1032" t="s">
        <v>587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572</v>
      </c>
      <c r="C77" s="1026"/>
      <c r="D77" s="1026"/>
      <c r="E77" s="1026"/>
      <c r="F77" s="1026"/>
      <c r="G77" s="1026"/>
      <c r="H77" s="1026"/>
      <c r="I77" s="1026"/>
      <c r="J77" s="1026"/>
      <c r="K77" s="1026"/>
      <c r="L77" s="1026"/>
      <c r="M77" s="1026"/>
      <c r="N77" s="1026"/>
      <c r="O77" s="1026"/>
      <c r="P77" s="1027"/>
      <c r="Q77" s="1029">
        <v>109</v>
      </c>
      <c r="R77" s="1030"/>
      <c r="S77" s="1030"/>
      <c r="T77" s="1030"/>
      <c r="U77" s="1031"/>
      <c r="V77" s="1032">
        <v>98</v>
      </c>
      <c r="W77" s="1030"/>
      <c r="X77" s="1030"/>
      <c r="Y77" s="1030"/>
      <c r="Z77" s="1031"/>
      <c r="AA77" s="1032">
        <v>10</v>
      </c>
      <c r="AB77" s="1030"/>
      <c r="AC77" s="1030"/>
      <c r="AD77" s="1030"/>
      <c r="AE77" s="1031"/>
      <c r="AF77" s="1032">
        <v>10</v>
      </c>
      <c r="AG77" s="1030"/>
      <c r="AH77" s="1030"/>
      <c r="AI77" s="1030"/>
      <c r="AJ77" s="1031"/>
      <c r="AK77" s="1032">
        <v>2</v>
      </c>
      <c r="AL77" s="1030"/>
      <c r="AM77" s="1030"/>
      <c r="AN77" s="1030"/>
      <c r="AO77" s="1031"/>
      <c r="AP77" s="1032" t="s">
        <v>588</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573</v>
      </c>
      <c r="C78" s="1026"/>
      <c r="D78" s="1026"/>
      <c r="E78" s="1026"/>
      <c r="F78" s="1026"/>
      <c r="G78" s="1026"/>
      <c r="H78" s="1026"/>
      <c r="I78" s="1026"/>
      <c r="J78" s="1026"/>
      <c r="K78" s="1026"/>
      <c r="L78" s="1026"/>
      <c r="M78" s="1026"/>
      <c r="N78" s="1026"/>
      <c r="O78" s="1026"/>
      <c r="P78" s="1027"/>
      <c r="Q78" s="1028">
        <v>110</v>
      </c>
      <c r="R78" s="1022"/>
      <c r="S78" s="1022"/>
      <c r="T78" s="1022"/>
      <c r="U78" s="1022"/>
      <c r="V78" s="1022">
        <v>81</v>
      </c>
      <c r="W78" s="1022"/>
      <c r="X78" s="1022"/>
      <c r="Y78" s="1022"/>
      <c r="Z78" s="1022"/>
      <c r="AA78" s="1022">
        <v>29</v>
      </c>
      <c r="AB78" s="1022"/>
      <c r="AC78" s="1022"/>
      <c r="AD78" s="1022"/>
      <c r="AE78" s="1022"/>
      <c r="AF78" s="1022">
        <v>29</v>
      </c>
      <c r="AG78" s="1022"/>
      <c r="AH78" s="1022"/>
      <c r="AI78" s="1022"/>
      <c r="AJ78" s="1022"/>
      <c r="AK78" s="1022" t="s">
        <v>587</v>
      </c>
      <c r="AL78" s="1022"/>
      <c r="AM78" s="1022"/>
      <c r="AN78" s="1022"/>
      <c r="AO78" s="1022"/>
      <c r="AP78" s="1022" t="s">
        <v>587</v>
      </c>
      <c r="AQ78" s="1022"/>
      <c r="AR78" s="1022"/>
      <c r="AS78" s="1022"/>
      <c r="AT78" s="1022"/>
      <c r="AU78" s="1022" t="s">
        <v>587</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22768</v>
      </c>
      <c r="AG88" s="1010"/>
      <c r="AH88" s="1010"/>
      <c r="AI88" s="1010"/>
      <c r="AJ88" s="1010"/>
      <c r="AK88" s="1014"/>
      <c r="AL88" s="1014"/>
      <c r="AM88" s="1014"/>
      <c r="AN88" s="1014"/>
      <c r="AO88" s="1014"/>
      <c r="AP88" s="1010">
        <v>21943</v>
      </c>
      <c r="AQ88" s="1010"/>
      <c r="AR88" s="1010"/>
      <c r="AS88" s="1010"/>
      <c r="AT88" s="1010"/>
      <c r="AU88" s="1010">
        <v>237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t="s">
        <v>592</v>
      </c>
      <c r="CS102" s="1002"/>
      <c r="CT102" s="1002"/>
      <c r="CU102" s="1002"/>
      <c r="CV102" s="1003"/>
      <c r="CW102" s="1001" t="s">
        <v>592</v>
      </c>
      <c r="CX102" s="1002"/>
      <c r="CY102" s="1002"/>
      <c r="CZ102" s="1002"/>
      <c r="DA102" s="1003"/>
      <c r="DB102" s="1001" t="s">
        <v>592</v>
      </c>
      <c r="DC102" s="1002"/>
      <c r="DD102" s="1002"/>
      <c r="DE102" s="1002"/>
      <c r="DF102" s="1003"/>
      <c r="DG102" s="1001" t="s">
        <v>592</v>
      </c>
      <c r="DH102" s="1002"/>
      <c r="DI102" s="1002"/>
      <c r="DJ102" s="1002"/>
      <c r="DK102" s="1003"/>
      <c r="DL102" s="1001" t="s">
        <v>592</v>
      </c>
      <c r="DM102" s="1002"/>
      <c r="DN102" s="1002"/>
      <c r="DO102" s="1002"/>
      <c r="DP102" s="1003"/>
      <c r="DQ102" s="1001" t="s">
        <v>592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306</v>
      </c>
      <c r="AG109" s="945"/>
      <c r="AH109" s="945"/>
      <c r="AI109" s="945"/>
      <c r="AJ109" s="946"/>
      <c r="AK109" s="947" t="s">
        <v>305</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306</v>
      </c>
      <c r="BW109" s="945"/>
      <c r="BX109" s="945"/>
      <c r="BY109" s="945"/>
      <c r="BZ109" s="946"/>
      <c r="CA109" s="947" t="s">
        <v>305</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306</v>
      </c>
      <c r="DM109" s="945"/>
      <c r="DN109" s="945"/>
      <c r="DO109" s="945"/>
      <c r="DP109" s="946"/>
      <c r="DQ109" s="947" t="s">
        <v>305</v>
      </c>
      <c r="DR109" s="945"/>
      <c r="DS109" s="945"/>
      <c r="DT109" s="945"/>
      <c r="DU109" s="946"/>
      <c r="DV109" s="947" t="s">
        <v>421</v>
      </c>
      <c r="DW109" s="945"/>
      <c r="DX109" s="945"/>
      <c r="DY109" s="945"/>
      <c r="DZ109" s="976"/>
    </row>
    <row r="110" spans="1:131" s="246" customFormat="1" ht="26.25" customHeight="1" x14ac:dyDescent="0.15">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293736</v>
      </c>
      <c r="AB110" s="938"/>
      <c r="AC110" s="938"/>
      <c r="AD110" s="938"/>
      <c r="AE110" s="939"/>
      <c r="AF110" s="940">
        <v>296404</v>
      </c>
      <c r="AG110" s="938"/>
      <c r="AH110" s="938"/>
      <c r="AI110" s="938"/>
      <c r="AJ110" s="939"/>
      <c r="AK110" s="940">
        <v>287949</v>
      </c>
      <c r="AL110" s="938"/>
      <c r="AM110" s="938"/>
      <c r="AN110" s="938"/>
      <c r="AO110" s="939"/>
      <c r="AP110" s="941">
        <v>12.7</v>
      </c>
      <c r="AQ110" s="942"/>
      <c r="AR110" s="942"/>
      <c r="AS110" s="942"/>
      <c r="AT110" s="943"/>
      <c r="AU110" s="977" t="s">
        <v>72</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2866806</v>
      </c>
      <c r="BR110" s="885"/>
      <c r="BS110" s="885"/>
      <c r="BT110" s="885"/>
      <c r="BU110" s="885"/>
      <c r="BV110" s="885">
        <v>2876046</v>
      </c>
      <c r="BW110" s="885"/>
      <c r="BX110" s="885"/>
      <c r="BY110" s="885"/>
      <c r="BZ110" s="885"/>
      <c r="CA110" s="885">
        <v>2856728</v>
      </c>
      <c r="CB110" s="885"/>
      <c r="CC110" s="885"/>
      <c r="CD110" s="885"/>
      <c r="CE110" s="885"/>
      <c r="CF110" s="909">
        <v>125.8</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427</v>
      </c>
      <c r="DH110" s="885"/>
      <c r="DI110" s="885"/>
      <c r="DJ110" s="885"/>
      <c r="DK110" s="885"/>
      <c r="DL110" s="885" t="s">
        <v>427</v>
      </c>
      <c r="DM110" s="885"/>
      <c r="DN110" s="885"/>
      <c r="DO110" s="885"/>
      <c r="DP110" s="885"/>
      <c r="DQ110" s="885" t="s">
        <v>427</v>
      </c>
      <c r="DR110" s="885"/>
      <c r="DS110" s="885"/>
      <c r="DT110" s="885"/>
      <c r="DU110" s="885"/>
      <c r="DV110" s="886" t="s">
        <v>427</v>
      </c>
      <c r="DW110" s="886"/>
      <c r="DX110" s="886"/>
      <c r="DY110" s="886"/>
      <c r="DZ110" s="887"/>
    </row>
    <row r="111" spans="1:131" s="246" customFormat="1" ht="26.25" customHeight="1" x14ac:dyDescent="0.15">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137</v>
      </c>
      <c r="AB111" s="966"/>
      <c r="AC111" s="966"/>
      <c r="AD111" s="966"/>
      <c r="AE111" s="967"/>
      <c r="AF111" s="968" t="s">
        <v>427</v>
      </c>
      <c r="AG111" s="966"/>
      <c r="AH111" s="966"/>
      <c r="AI111" s="966"/>
      <c r="AJ111" s="967"/>
      <c r="AK111" s="968" t="s">
        <v>137</v>
      </c>
      <c r="AL111" s="966"/>
      <c r="AM111" s="966"/>
      <c r="AN111" s="966"/>
      <c r="AO111" s="967"/>
      <c r="AP111" s="969" t="s">
        <v>427</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140406</v>
      </c>
      <c r="BR111" s="857"/>
      <c r="BS111" s="857"/>
      <c r="BT111" s="857"/>
      <c r="BU111" s="857"/>
      <c r="BV111" s="857">
        <v>131371</v>
      </c>
      <c r="BW111" s="857"/>
      <c r="BX111" s="857"/>
      <c r="BY111" s="857"/>
      <c r="BZ111" s="857"/>
      <c r="CA111" s="857">
        <v>115992</v>
      </c>
      <c r="CB111" s="857"/>
      <c r="CC111" s="857"/>
      <c r="CD111" s="857"/>
      <c r="CE111" s="857"/>
      <c r="CF111" s="918">
        <v>5.0999999999999996</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427</v>
      </c>
      <c r="DH111" s="857"/>
      <c r="DI111" s="857"/>
      <c r="DJ111" s="857"/>
      <c r="DK111" s="857"/>
      <c r="DL111" s="857" t="s">
        <v>427</v>
      </c>
      <c r="DM111" s="857"/>
      <c r="DN111" s="857"/>
      <c r="DO111" s="857"/>
      <c r="DP111" s="857"/>
      <c r="DQ111" s="857" t="s">
        <v>427</v>
      </c>
      <c r="DR111" s="857"/>
      <c r="DS111" s="857"/>
      <c r="DT111" s="857"/>
      <c r="DU111" s="857"/>
      <c r="DV111" s="834" t="s">
        <v>137</v>
      </c>
      <c r="DW111" s="834"/>
      <c r="DX111" s="834"/>
      <c r="DY111" s="834"/>
      <c r="DZ111" s="835"/>
    </row>
    <row r="112" spans="1:131" s="246" customFormat="1" ht="26.25" customHeight="1" x14ac:dyDescent="0.15">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433</v>
      </c>
      <c r="AB112" s="820"/>
      <c r="AC112" s="820"/>
      <c r="AD112" s="820"/>
      <c r="AE112" s="821"/>
      <c r="AF112" s="822" t="s">
        <v>427</v>
      </c>
      <c r="AG112" s="820"/>
      <c r="AH112" s="820"/>
      <c r="AI112" s="820"/>
      <c r="AJ112" s="821"/>
      <c r="AK112" s="822" t="s">
        <v>427</v>
      </c>
      <c r="AL112" s="820"/>
      <c r="AM112" s="820"/>
      <c r="AN112" s="820"/>
      <c r="AO112" s="821"/>
      <c r="AP112" s="867" t="s">
        <v>137</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248926</v>
      </c>
      <c r="BR112" s="857"/>
      <c r="BS112" s="857"/>
      <c r="BT112" s="857"/>
      <c r="BU112" s="857"/>
      <c r="BV112" s="857">
        <v>233162</v>
      </c>
      <c r="BW112" s="857"/>
      <c r="BX112" s="857"/>
      <c r="BY112" s="857"/>
      <c r="BZ112" s="857"/>
      <c r="CA112" s="857">
        <v>223236</v>
      </c>
      <c r="CB112" s="857"/>
      <c r="CC112" s="857"/>
      <c r="CD112" s="857"/>
      <c r="CE112" s="857"/>
      <c r="CF112" s="918">
        <v>9.8000000000000007</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433</v>
      </c>
      <c r="DH112" s="857"/>
      <c r="DI112" s="857"/>
      <c r="DJ112" s="857"/>
      <c r="DK112" s="857"/>
      <c r="DL112" s="857" t="s">
        <v>137</v>
      </c>
      <c r="DM112" s="857"/>
      <c r="DN112" s="857"/>
      <c r="DO112" s="857"/>
      <c r="DP112" s="857"/>
      <c r="DQ112" s="857" t="s">
        <v>137</v>
      </c>
      <c r="DR112" s="857"/>
      <c r="DS112" s="857"/>
      <c r="DT112" s="857"/>
      <c r="DU112" s="857"/>
      <c r="DV112" s="834" t="s">
        <v>137</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15259</v>
      </c>
      <c r="AB113" s="966"/>
      <c r="AC113" s="966"/>
      <c r="AD113" s="966"/>
      <c r="AE113" s="967"/>
      <c r="AF113" s="968">
        <v>15890</v>
      </c>
      <c r="AG113" s="966"/>
      <c r="AH113" s="966"/>
      <c r="AI113" s="966"/>
      <c r="AJ113" s="967"/>
      <c r="AK113" s="968">
        <v>16092</v>
      </c>
      <c r="AL113" s="966"/>
      <c r="AM113" s="966"/>
      <c r="AN113" s="966"/>
      <c r="AO113" s="967"/>
      <c r="AP113" s="969">
        <v>0.7</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225225</v>
      </c>
      <c r="BR113" s="857"/>
      <c r="BS113" s="857"/>
      <c r="BT113" s="857"/>
      <c r="BU113" s="857"/>
      <c r="BV113" s="857">
        <v>231118</v>
      </c>
      <c r="BW113" s="857"/>
      <c r="BX113" s="857"/>
      <c r="BY113" s="857"/>
      <c r="BZ113" s="857"/>
      <c r="CA113" s="857">
        <v>236339</v>
      </c>
      <c r="CB113" s="857"/>
      <c r="CC113" s="857"/>
      <c r="CD113" s="857"/>
      <c r="CE113" s="857"/>
      <c r="CF113" s="918">
        <v>10.4</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137</v>
      </c>
      <c r="DH113" s="820"/>
      <c r="DI113" s="820"/>
      <c r="DJ113" s="820"/>
      <c r="DK113" s="821"/>
      <c r="DL113" s="822" t="s">
        <v>137</v>
      </c>
      <c r="DM113" s="820"/>
      <c r="DN113" s="820"/>
      <c r="DO113" s="820"/>
      <c r="DP113" s="821"/>
      <c r="DQ113" s="822" t="s">
        <v>137</v>
      </c>
      <c r="DR113" s="820"/>
      <c r="DS113" s="820"/>
      <c r="DT113" s="820"/>
      <c r="DU113" s="821"/>
      <c r="DV113" s="867" t="s">
        <v>433</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26744</v>
      </c>
      <c r="AB114" s="820"/>
      <c r="AC114" s="820"/>
      <c r="AD114" s="820"/>
      <c r="AE114" s="821"/>
      <c r="AF114" s="822">
        <v>28588</v>
      </c>
      <c r="AG114" s="820"/>
      <c r="AH114" s="820"/>
      <c r="AI114" s="820"/>
      <c r="AJ114" s="821"/>
      <c r="AK114" s="822">
        <v>32783</v>
      </c>
      <c r="AL114" s="820"/>
      <c r="AM114" s="820"/>
      <c r="AN114" s="820"/>
      <c r="AO114" s="821"/>
      <c r="AP114" s="867">
        <v>1.4</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1011629</v>
      </c>
      <c r="BR114" s="857"/>
      <c r="BS114" s="857"/>
      <c r="BT114" s="857"/>
      <c r="BU114" s="857"/>
      <c r="BV114" s="857">
        <v>966780</v>
      </c>
      <c r="BW114" s="857"/>
      <c r="BX114" s="857"/>
      <c r="BY114" s="857"/>
      <c r="BZ114" s="857"/>
      <c r="CA114" s="857">
        <v>927539</v>
      </c>
      <c r="CB114" s="857"/>
      <c r="CC114" s="857"/>
      <c r="CD114" s="857"/>
      <c r="CE114" s="857"/>
      <c r="CF114" s="918">
        <v>40.9</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137</v>
      </c>
      <c r="DH114" s="820"/>
      <c r="DI114" s="820"/>
      <c r="DJ114" s="820"/>
      <c r="DK114" s="821"/>
      <c r="DL114" s="822" t="s">
        <v>427</v>
      </c>
      <c r="DM114" s="820"/>
      <c r="DN114" s="820"/>
      <c r="DO114" s="820"/>
      <c r="DP114" s="821"/>
      <c r="DQ114" s="822" t="s">
        <v>433</v>
      </c>
      <c r="DR114" s="820"/>
      <c r="DS114" s="820"/>
      <c r="DT114" s="820"/>
      <c r="DU114" s="821"/>
      <c r="DV114" s="867" t="s">
        <v>137</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137</v>
      </c>
      <c r="AB115" s="966"/>
      <c r="AC115" s="966"/>
      <c r="AD115" s="966"/>
      <c r="AE115" s="967"/>
      <c r="AF115" s="968" t="s">
        <v>427</v>
      </c>
      <c r="AG115" s="966"/>
      <c r="AH115" s="966"/>
      <c r="AI115" s="966"/>
      <c r="AJ115" s="967"/>
      <c r="AK115" s="968" t="s">
        <v>137</v>
      </c>
      <c r="AL115" s="966"/>
      <c r="AM115" s="966"/>
      <c r="AN115" s="966"/>
      <c r="AO115" s="967"/>
      <c r="AP115" s="969" t="s">
        <v>433</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137</v>
      </c>
      <c r="BR115" s="857"/>
      <c r="BS115" s="857"/>
      <c r="BT115" s="857"/>
      <c r="BU115" s="857"/>
      <c r="BV115" s="857" t="s">
        <v>427</v>
      </c>
      <c r="BW115" s="857"/>
      <c r="BX115" s="857"/>
      <c r="BY115" s="857"/>
      <c r="BZ115" s="857"/>
      <c r="CA115" s="857" t="s">
        <v>137</v>
      </c>
      <c r="CB115" s="857"/>
      <c r="CC115" s="857"/>
      <c r="CD115" s="857"/>
      <c r="CE115" s="857"/>
      <c r="CF115" s="918" t="s">
        <v>137</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137</v>
      </c>
      <c r="DM115" s="820"/>
      <c r="DN115" s="820"/>
      <c r="DO115" s="820"/>
      <c r="DP115" s="821"/>
      <c r="DQ115" s="822" t="s">
        <v>137</v>
      </c>
      <c r="DR115" s="820"/>
      <c r="DS115" s="820"/>
      <c r="DT115" s="820"/>
      <c r="DU115" s="821"/>
      <c r="DV115" s="867" t="s">
        <v>427</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137</v>
      </c>
      <c r="AB116" s="820"/>
      <c r="AC116" s="820"/>
      <c r="AD116" s="820"/>
      <c r="AE116" s="821"/>
      <c r="AF116" s="822" t="s">
        <v>137</v>
      </c>
      <c r="AG116" s="820"/>
      <c r="AH116" s="820"/>
      <c r="AI116" s="820"/>
      <c r="AJ116" s="821"/>
      <c r="AK116" s="822" t="s">
        <v>137</v>
      </c>
      <c r="AL116" s="820"/>
      <c r="AM116" s="820"/>
      <c r="AN116" s="820"/>
      <c r="AO116" s="821"/>
      <c r="AP116" s="867" t="s">
        <v>137</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427</v>
      </c>
      <c r="BR116" s="857"/>
      <c r="BS116" s="857"/>
      <c r="BT116" s="857"/>
      <c r="BU116" s="857"/>
      <c r="BV116" s="857" t="s">
        <v>137</v>
      </c>
      <c r="BW116" s="857"/>
      <c r="BX116" s="857"/>
      <c r="BY116" s="857"/>
      <c r="BZ116" s="857"/>
      <c r="CA116" s="857" t="s">
        <v>433</v>
      </c>
      <c r="CB116" s="857"/>
      <c r="CC116" s="857"/>
      <c r="CD116" s="857"/>
      <c r="CE116" s="857"/>
      <c r="CF116" s="918" t="s">
        <v>137</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427</v>
      </c>
      <c r="DH116" s="820"/>
      <c r="DI116" s="820"/>
      <c r="DJ116" s="820"/>
      <c r="DK116" s="821"/>
      <c r="DL116" s="822" t="s">
        <v>427</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335739</v>
      </c>
      <c r="AB117" s="952"/>
      <c r="AC117" s="952"/>
      <c r="AD117" s="952"/>
      <c r="AE117" s="953"/>
      <c r="AF117" s="954">
        <v>340882</v>
      </c>
      <c r="AG117" s="952"/>
      <c r="AH117" s="952"/>
      <c r="AI117" s="952"/>
      <c r="AJ117" s="953"/>
      <c r="AK117" s="954">
        <v>336824</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137</v>
      </c>
      <c r="BR117" s="857"/>
      <c r="BS117" s="857"/>
      <c r="BT117" s="857"/>
      <c r="BU117" s="857"/>
      <c r="BV117" s="857" t="s">
        <v>137</v>
      </c>
      <c r="BW117" s="857"/>
      <c r="BX117" s="857"/>
      <c r="BY117" s="857"/>
      <c r="BZ117" s="857"/>
      <c r="CA117" s="857" t="s">
        <v>137</v>
      </c>
      <c r="CB117" s="857"/>
      <c r="CC117" s="857"/>
      <c r="CD117" s="857"/>
      <c r="CE117" s="857"/>
      <c r="CF117" s="918" t="s">
        <v>137</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137</v>
      </c>
      <c r="DH117" s="820"/>
      <c r="DI117" s="820"/>
      <c r="DJ117" s="820"/>
      <c r="DK117" s="821"/>
      <c r="DL117" s="822" t="s">
        <v>137</v>
      </c>
      <c r="DM117" s="820"/>
      <c r="DN117" s="820"/>
      <c r="DO117" s="820"/>
      <c r="DP117" s="821"/>
      <c r="DQ117" s="822" t="s">
        <v>137</v>
      </c>
      <c r="DR117" s="820"/>
      <c r="DS117" s="820"/>
      <c r="DT117" s="820"/>
      <c r="DU117" s="821"/>
      <c r="DV117" s="867" t="s">
        <v>137</v>
      </c>
      <c r="DW117" s="868"/>
      <c r="DX117" s="868"/>
      <c r="DY117" s="868"/>
      <c r="DZ117" s="869"/>
    </row>
    <row r="118" spans="1:130" s="246" customFormat="1" ht="26.25" customHeight="1" x14ac:dyDescent="0.15">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306</v>
      </c>
      <c r="AG118" s="945"/>
      <c r="AH118" s="945"/>
      <c r="AI118" s="945"/>
      <c r="AJ118" s="946"/>
      <c r="AK118" s="947" t="s">
        <v>305</v>
      </c>
      <c r="AL118" s="945"/>
      <c r="AM118" s="945"/>
      <c r="AN118" s="945"/>
      <c r="AO118" s="946"/>
      <c r="AP118" s="948" t="s">
        <v>421</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137</v>
      </c>
      <c r="BR118" s="888"/>
      <c r="BS118" s="888"/>
      <c r="BT118" s="888"/>
      <c r="BU118" s="888"/>
      <c r="BV118" s="888" t="s">
        <v>137</v>
      </c>
      <c r="BW118" s="888"/>
      <c r="BX118" s="888"/>
      <c r="BY118" s="888"/>
      <c r="BZ118" s="888"/>
      <c r="CA118" s="888" t="s">
        <v>137</v>
      </c>
      <c r="CB118" s="888"/>
      <c r="CC118" s="888"/>
      <c r="CD118" s="888"/>
      <c r="CE118" s="888"/>
      <c r="CF118" s="918" t="s">
        <v>137</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v>140406</v>
      </c>
      <c r="DH118" s="820"/>
      <c r="DI118" s="820"/>
      <c r="DJ118" s="820"/>
      <c r="DK118" s="821"/>
      <c r="DL118" s="822">
        <v>131371</v>
      </c>
      <c r="DM118" s="820"/>
      <c r="DN118" s="820"/>
      <c r="DO118" s="820"/>
      <c r="DP118" s="821"/>
      <c r="DQ118" s="822">
        <v>115992</v>
      </c>
      <c r="DR118" s="820"/>
      <c r="DS118" s="820"/>
      <c r="DT118" s="820"/>
      <c r="DU118" s="821"/>
      <c r="DV118" s="867">
        <v>5.0999999999999996</v>
      </c>
      <c r="DW118" s="868"/>
      <c r="DX118" s="868"/>
      <c r="DY118" s="868"/>
      <c r="DZ118" s="869"/>
    </row>
    <row r="119" spans="1:130" s="246" customFormat="1" ht="26.25" customHeight="1" x14ac:dyDescent="0.15">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137</v>
      </c>
      <c r="AB119" s="938"/>
      <c r="AC119" s="938"/>
      <c r="AD119" s="938"/>
      <c r="AE119" s="939"/>
      <c r="AF119" s="940" t="s">
        <v>137</v>
      </c>
      <c r="AG119" s="938"/>
      <c r="AH119" s="938"/>
      <c r="AI119" s="938"/>
      <c r="AJ119" s="939"/>
      <c r="AK119" s="940" t="s">
        <v>137</v>
      </c>
      <c r="AL119" s="938"/>
      <c r="AM119" s="938"/>
      <c r="AN119" s="938"/>
      <c r="AO119" s="939"/>
      <c r="AP119" s="941" t="s">
        <v>137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453</v>
      </c>
      <c r="BP119" s="921"/>
      <c r="BQ119" s="925">
        <v>4492992</v>
      </c>
      <c r="BR119" s="888"/>
      <c r="BS119" s="888"/>
      <c r="BT119" s="888"/>
      <c r="BU119" s="888"/>
      <c r="BV119" s="888">
        <v>4438477</v>
      </c>
      <c r="BW119" s="888"/>
      <c r="BX119" s="888"/>
      <c r="BY119" s="888"/>
      <c r="BZ119" s="888"/>
      <c r="CA119" s="888">
        <v>4359834</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137</v>
      </c>
      <c r="DH119" s="803"/>
      <c r="DI119" s="803"/>
      <c r="DJ119" s="803"/>
      <c r="DK119" s="804"/>
      <c r="DL119" s="805" t="s">
        <v>137</v>
      </c>
      <c r="DM119" s="803"/>
      <c r="DN119" s="803"/>
      <c r="DO119" s="803"/>
      <c r="DP119" s="804"/>
      <c r="DQ119" s="805" t="s">
        <v>137</v>
      </c>
      <c r="DR119" s="803"/>
      <c r="DS119" s="803"/>
      <c r="DT119" s="803"/>
      <c r="DU119" s="804"/>
      <c r="DV119" s="891" t="s">
        <v>137</v>
      </c>
      <c r="DW119" s="892"/>
      <c r="DX119" s="892"/>
      <c r="DY119" s="892"/>
      <c r="DZ119" s="893"/>
    </row>
    <row r="120" spans="1:130" s="246" customFormat="1" ht="26.25" customHeight="1" x14ac:dyDescent="0.15">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137</v>
      </c>
      <c r="AB120" s="820"/>
      <c r="AC120" s="820"/>
      <c r="AD120" s="820"/>
      <c r="AE120" s="821"/>
      <c r="AF120" s="822" t="s">
        <v>137</v>
      </c>
      <c r="AG120" s="820"/>
      <c r="AH120" s="820"/>
      <c r="AI120" s="820"/>
      <c r="AJ120" s="821"/>
      <c r="AK120" s="822" t="s">
        <v>137</v>
      </c>
      <c r="AL120" s="820"/>
      <c r="AM120" s="820"/>
      <c r="AN120" s="820"/>
      <c r="AO120" s="821"/>
      <c r="AP120" s="867" t="s">
        <v>137</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1741994</v>
      </c>
      <c r="BR120" s="885"/>
      <c r="BS120" s="885"/>
      <c r="BT120" s="885"/>
      <c r="BU120" s="885"/>
      <c r="BV120" s="885">
        <v>2057191</v>
      </c>
      <c r="BW120" s="885"/>
      <c r="BX120" s="885"/>
      <c r="BY120" s="885"/>
      <c r="BZ120" s="885"/>
      <c r="CA120" s="885">
        <v>2108873</v>
      </c>
      <c r="CB120" s="885"/>
      <c r="CC120" s="885"/>
      <c r="CD120" s="885"/>
      <c r="CE120" s="885"/>
      <c r="CF120" s="909">
        <v>92.9</v>
      </c>
      <c r="CG120" s="910"/>
      <c r="CH120" s="910"/>
      <c r="CI120" s="910"/>
      <c r="CJ120" s="910"/>
      <c r="CK120" s="911" t="s">
        <v>457</v>
      </c>
      <c r="CL120" s="895"/>
      <c r="CM120" s="895"/>
      <c r="CN120" s="895"/>
      <c r="CO120" s="896"/>
      <c r="CP120" s="915" t="s">
        <v>402</v>
      </c>
      <c r="CQ120" s="916"/>
      <c r="CR120" s="916"/>
      <c r="CS120" s="916"/>
      <c r="CT120" s="916"/>
      <c r="CU120" s="916"/>
      <c r="CV120" s="916"/>
      <c r="CW120" s="916"/>
      <c r="CX120" s="916"/>
      <c r="CY120" s="916"/>
      <c r="CZ120" s="916"/>
      <c r="DA120" s="916"/>
      <c r="DB120" s="916"/>
      <c r="DC120" s="916"/>
      <c r="DD120" s="916"/>
      <c r="DE120" s="916"/>
      <c r="DF120" s="917"/>
      <c r="DG120" s="904">
        <v>248926</v>
      </c>
      <c r="DH120" s="885"/>
      <c r="DI120" s="885"/>
      <c r="DJ120" s="885"/>
      <c r="DK120" s="885"/>
      <c r="DL120" s="885">
        <v>233162</v>
      </c>
      <c r="DM120" s="885"/>
      <c r="DN120" s="885"/>
      <c r="DO120" s="885"/>
      <c r="DP120" s="885"/>
      <c r="DQ120" s="885">
        <v>223236</v>
      </c>
      <c r="DR120" s="885"/>
      <c r="DS120" s="885"/>
      <c r="DT120" s="885"/>
      <c r="DU120" s="885"/>
      <c r="DV120" s="886">
        <v>9.8000000000000007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137</v>
      </c>
      <c r="AB121" s="820"/>
      <c r="AC121" s="820"/>
      <c r="AD121" s="820"/>
      <c r="AE121" s="821"/>
      <c r="AF121" s="822" t="s">
        <v>137</v>
      </c>
      <c r="AG121" s="820"/>
      <c r="AH121" s="820"/>
      <c r="AI121" s="820"/>
      <c r="AJ121" s="821"/>
      <c r="AK121" s="822" t="s">
        <v>137</v>
      </c>
      <c r="AL121" s="820"/>
      <c r="AM121" s="820"/>
      <c r="AN121" s="820"/>
      <c r="AO121" s="821"/>
      <c r="AP121" s="867" t="s">
        <v>137</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t="s">
        <v>137</v>
      </c>
      <c r="BR121" s="857"/>
      <c r="BS121" s="857"/>
      <c r="BT121" s="857"/>
      <c r="BU121" s="857"/>
      <c r="BV121" s="857" t="s">
        <v>137</v>
      </c>
      <c r="BW121" s="857"/>
      <c r="BX121" s="857"/>
      <c r="BY121" s="857"/>
      <c r="BZ121" s="857"/>
      <c r="CA121" s="857" t="s">
        <v>137</v>
      </c>
      <c r="CB121" s="857"/>
      <c r="CC121" s="857"/>
      <c r="CD121" s="857"/>
      <c r="CE121" s="857"/>
      <c r="CF121" s="918" t="s">
        <v>137</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t="s">
        <v>137</v>
      </c>
      <c r="DH121" s="857"/>
      <c r="DI121" s="857"/>
      <c r="DJ121" s="857"/>
      <c r="DK121" s="857"/>
      <c r="DL121" s="857" t="s">
        <v>137</v>
      </c>
      <c r="DM121" s="857"/>
      <c r="DN121" s="857"/>
      <c r="DO121" s="857"/>
      <c r="DP121" s="857"/>
      <c r="DQ121" s="857" t="s">
        <v>137</v>
      </c>
      <c r="DR121" s="857"/>
      <c r="DS121" s="857"/>
      <c r="DT121" s="857"/>
      <c r="DU121" s="857"/>
      <c r="DV121" s="834" t="s">
        <v>137</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137</v>
      </c>
      <c r="AB122" s="820"/>
      <c r="AC122" s="820"/>
      <c r="AD122" s="820"/>
      <c r="AE122" s="821"/>
      <c r="AF122" s="822" t="s">
        <v>137</v>
      </c>
      <c r="AG122" s="820"/>
      <c r="AH122" s="820"/>
      <c r="AI122" s="820"/>
      <c r="AJ122" s="821"/>
      <c r="AK122" s="822" t="s">
        <v>137</v>
      </c>
      <c r="AL122" s="820"/>
      <c r="AM122" s="820"/>
      <c r="AN122" s="820"/>
      <c r="AO122" s="821"/>
      <c r="AP122" s="867" t="s">
        <v>137</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2654915</v>
      </c>
      <c r="BR122" s="888"/>
      <c r="BS122" s="888"/>
      <c r="BT122" s="888"/>
      <c r="BU122" s="888"/>
      <c r="BV122" s="888">
        <v>2614965</v>
      </c>
      <c r="BW122" s="888"/>
      <c r="BX122" s="888"/>
      <c r="BY122" s="888"/>
      <c r="BZ122" s="888"/>
      <c r="CA122" s="888">
        <v>2615441</v>
      </c>
      <c r="CB122" s="888"/>
      <c r="CC122" s="888"/>
      <c r="CD122" s="888"/>
      <c r="CE122" s="888"/>
      <c r="CF122" s="889">
        <v>115.2</v>
      </c>
      <c r="CG122" s="890"/>
      <c r="CH122" s="890"/>
      <c r="CI122" s="890"/>
      <c r="CJ122" s="890"/>
      <c r="CK122" s="912"/>
      <c r="CL122" s="898"/>
      <c r="CM122" s="898"/>
      <c r="CN122" s="898"/>
      <c r="CO122" s="899"/>
      <c r="CP122" s="878" t="s">
        <v>401</v>
      </c>
      <c r="CQ122" s="879"/>
      <c r="CR122" s="879"/>
      <c r="CS122" s="879"/>
      <c r="CT122" s="879"/>
      <c r="CU122" s="879"/>
      <c r="CV122" s="879"/>
      <c r="CW122" s="879"/>
      <c r="CX122" s="879"/>
      <c r="CY122" s="879"/>
      <c r="CZ122" s="879"/>
      <c r="DA122" s="879"/>
      <c r="DB122" s="879"/>
      <c r="DC122" s="879"/>
      <c r="DD122" s="879"/>
      <c r="DE122" s="879"/>
      <c r="DF122" s="880"/>
      <c r="DG122" s="856" t="s">
        <v>137</v>
      </c>
      <c r="DH122" s="857"/>
      <c r="DI122" s="857"/>
      <c r="DJ122" s="857"/>
      <c r="DK122" s="857"/>
      <c r="DL122" s="857" t="s">
        <v>137</v>
      </c>
      <c r="DM122" s="857"/>
      <c r="DN122" s="857"/>
      <c r="DO122" s="857"/>
      <c r="DP122" s="857"/>
      <c r="DQ122" s="857" t="s">
        <v>137</v>
      </c>
      <c r="DR122" s="857"/>
      <c r="DS122" s="857"/>
      <c r="DT122" s="857"/>
      <c r="DU122" s="857"/>
      <c r="DV122" s="834" t="s">
        <v>137</v>
      </c>
      <c r="DW122" s="834"/>
      <c r="DX122" s="834"/>
      <c r="DY122" s="834"/>
      <c r="DZ122" s="835"/>
    </row>
    <row r="123" spans="1:130" s="246" customFormat="1" ht="26.25" customHeight="1" x14ac:dyDescent="0.15">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137</v>
      </c>
      <c r="AB123" s="820"/>
      <c r="AC123" s="820"/>
      <c r="AD123" s="820"/>
      <c r="AE123" s="821"/>
      <c r="AF123" s="822" t="s">
        <v>137</v>
      </c>
      <c r="AG123" s="820"/>
      <c r="AH123" s="820"/>
      <c r="AI123" s="820"/>
      <c r="AJ123" s="821"/>
      <c r="AK123" s="822" t="s">
        <v>137</v>
      </c>
      <c r="AL123" s="820"/>
      <c r="AM123" s="820"/>
      <c r="AN123" s="820"/>
      <c r="AO123" s="821"/>
      <c r="AP123" s="867" t="s">
        <v>137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461</v>
      </c>
      <c r="BP123" s="921"/>
      <c r="BQ123" s="875">
        <v>4396909</v>
      </c>
      <c r="BR123" s="876"/>
      <c r="BS123" s="876"/>
      <c r="BT123" s="876"/>
      <c r="BU123" s="876"/>
      <c r="BV123" s="876">
        <v>4672156</v>
      </c>
      <c r="BW123" s="876"/>
      <c r="BX123" s="876"/>
      <c r="BY123" s="876"/>
      <c r="BZ123" s="876"/>
      <c r="CA123" s="876">
        <v>4724314</v>
      </c>
      <c r="CB123" s="876"/>
      <c r="CC123" s="876"/>
      <c r="CD123" s="876"/>
      <c r="CE123" s="876"/>
      <c r="CF123" s="786"/>
      <c r="CG123" s="787"/>
      <c r="CH123" s="787"/>
      <c r="CI123" s="787"/>
      <c r="CJ123" s="877"/>
      <c r="CK123" s="912"/>
      <c r="CL123" s="898"/>
      <c r="CM123" s="898"/>
      <c r="CN123" s="898"/>
      <c r="CO123" s="899"/>
      <c r="CP123" s="878" t="s">
        <v>399</v>
      </c>
      <c r="CQ123" s="879"/>
      <c r="CR123" s="879"/>
      <c r="CS123" s="879"/>
      <c r="CT123" s="879"/>
      <c r="CU123" s="879"/>
      <c r="CV123" s="879"/>
      <c r="CW123" s="879"/>
      <c r="CX123" s="879"/>
      <c r="CY123" s="879"/>
      <c r="CZ123" s="879"/>
      <c r="DA123" s="879"/>
      <c r="DB123" s="879"/>
      <c r="DC123" s="879"/>
      <c r="DD123" s="879"/>
      <c r="DE123" s="879"/>
      <c r="DF123" s="880"/>
      <c r="DG123" s="819" t="s">
        <v>137</v>
      </c>
      <c r="DH123" s="820"/>
      <c r="DI123" s="820"/>
      <c r="DJ123" s="820"/>
      <c r="DK123" s="821"/>
      <c r="DL123" s="822" t="s">
        <v>137</v>
      </c>
      <c r="DM123" s="820"/>
      <c r="DN123" s="820"/>
      <c r="DO123" s="820"/>
      <c r="DP123" s="821"/>
      <c r="DQ123" s="822" t="s">
        <v>137</v>
      </c>
      <c r="DR123" s="820"/>
      <c r="DS123" s="820"/>
      <c r="DT123" s="820"/>
      <c r="DU123" s="821"/>
      <c r="DV123" s="867" t="s">
        <v>137</v>
      </c>
      <c r="DW123" s="868"/>
      <c r="DX123" s="868"/>
      <c r="DY123" s="868"/>
      <c r="DZ123" s="869"/>
    </row>
    <row r="124" spans="1:130" s="246" customFormat="1" ht="26.25" customHeight="1" thickBot="1" x14ac:dyDescent="0.2">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137</v>
      </c>
      <c r="AG124" s="820"/>
      <c r="AH124" s="820"/>
      <c r="AI124" s="820"/>
      <c r="AJ124" s="821"/>
      <c r="AK124" s="822" t="s">
        <v>137</v>
      </c>
      <c r="AL124" s="820"/>
      <c r="AM124" s="820"/>
      <c r="AN124" s="820"/>
      <c r="AO124" s="821"/>
      <c r="AP124" s="867" t="s">
        <v>137</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4.5999999999999996</v>
      </c>
      <c r="BR124" s="874"/>
      <c r="BS124" s="874"/>
      <c r="BT124" s="874"/>
      <c r="BU124" s="874"/>
      <c r="BV124" s="874" t="s">
        <v>137</v>
      </c>
      <c r="BW124" s="874"/>
      <c r="BX124" s="874"/>
      <c r="BY124" s="874"/>
      <c r="BZ124" s="874"/>
      <c r="CA124" s="874" t="s">
        <v>137</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137</v>
      </c>
      <c r="DH124" s="803"/>
      <c r="DI124" s="803"/>
      <c r="DJ124" s="803"/>
      <c r="DK124" s="804"/>
      <c r="DL124" s="805" t="s">
        <v>137</v>
      </c>
      <c r="DM124" s="803"/>
      <c r="DN124" s="803"/>
      <c r="DO124" s="803"/>
      <c r="DP124" s="804"/>
      <c r="DQ124" s="805" t="s">
        <v>137</v>
      </c>
      <c r="DR124" s="803"/>
      <c r="DS124" s="803"/>
      <c r="DT124" s="803"/>
      <c r="DU124" s="804"/>
      <c r="DV124" s="891" t="s">
        <v>137</v>
      </c>
      <c r="DW124" s="892"/>
      <c r="DX124" s="892"/>
      <c r="DY124" s="892"/>
      <c r="DZ124" s="893"/>
    </row>
    <row r="125" spans="1:130" s="246" customFormat="1" ht="26.25" customHeight="1" x14ac:dyDescent="0.15">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137</v>
      </c>
      <c r="AB125" s="820"/>
      <c r="AC125" s="820"/>
      <c r="AD125" s="820"/>
      <c r="AE125" s="821"/>
      <c r="AF125" s="822" t="s">
        <v>137</v>
      </c>
      <c r="AG125" s="820"/>
      <c r="AH125" s="820"/>
      <c r="AI125" s="820"/>
      <c r="AJ125" s="821"/>
      <c r="AK125" s="822" t="s">
        <v>137</v>
      </c>
      <c r="AL125" s="820"/>
      <c r="AM125" s="820"/>
      <c r="AN125" s="820"/>
      <c r="AO125" s="821"/>
      <c r="AP125" s="867" t="s">
        <v>137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137</v>
      </c>
      <c r="DH125" s="885"/>
      <c r="DI125" s="885"/>
      <c r="DJ125" s="885"/>
      <c r="DK125" s="885"/>
      <c r="DL125" s="885" t="s">
        <v>137</v>
      </c>
      <c r="DM125" s="885"/>
      <c r="DN125" s="885"/>
      <c r="DO125" s="885"/>
      <c r="DP125" s="885"/>
      <c r="DQ125" s="885" t="s">
        <v>137</v>
      </c>
      <c r="DR125" s="885"/>
      <c r="DS125" s="885"/>
      <c r="DT125" s="885"/>
      <c r="DU125" s="885"/>
      <c r="DV125" s="886" t="s">
        <v>137</v>
      </c>
      <c r="DW125" s="886"/>
      <c r="DX125" s="886"/>
      <c r="DY125" s="886"/>
      <c r="DZ125" s="887"/>
    </row>
    <row r="126" spans="1:130" s="246" customFormat="1" ht="26.25" customHeight="1" thickBot="1" x14ac:dyDescent="0.2">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137</v>
      </c>
      <c r="AB126" s="820"/>
      <c r="AC126" s="820"/>
      <c r="AD126" s="820"/>
      <c r="AE126" s="821"/>
      <c r="AF126" s="822" t="s">
        <v>137</v>
      </c>
      <c r="AG126" s="820"/>
      <c r="AH126" s="820"/>
      <c r="AI126" s="820"/>
      <c r="AJ126" s="821"/>
      <c r="AK126" s="822" t="s">
        <v>137</v>
      </c>
      <c r="AL126" s="820"/>
      <c r="AM126" s="820"/>
      <c r="AN126" s="820"/>
      <c r="AO126" s="821"/>
      <c r="AP126" s="867" t="s">
        <v>137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137</v>
      </c>
      <c r="DH126" s="857"/>
      <c r="DI126" s="857"/>
      <c r="DJ126" s="857"/>
      <c r="DK126" s="857"/>
      <c r="DL126" s="857" t="s">
        <v>137</v>
      </c>
      <c r="DM126" s="857"/>
      <c r="DN126" s="857"/>
      <c r="DO126" s="857"/>
      <c r="DP126" s="857"/>
      <c r="DQ126" s="857" t="s">
        <v>137</v>
      </c>
      <c r="DR126" s="857"/>
      <c r="DS126" s="857"/>
      <c r="DT126" s="857"/>
      <c r="DU126" s="857"/>
      <c r="DV126" s="834" t="s">
        <v>137</v>
      </c>
      <c r="DW126" s="834"/>
      <c r="DX126" s="834"/>
      <c r="DY126" s="834"/>
      <c r="DZ126" s="835"/>
    </row>
    <row r="127" spans="1:130" s="246" customFormat="1" ht="26.25" customHeight="1" x14ac:dyDescent="0.15">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137</v>
      </c>
      <c r="AB127" s="820"/>
      <c r="AC127" s="820"/>
      <c r="AD127" s="820"/>
      <c r="AE127" s="821"/>
      <c r="AF127" s="822" t="s">
        <v>137</v>
      </c>
      <c r="AG127" s="820"/>
      <c r="AH127" s="820"/>
      <c r="AI127" s="820"/>
      <c r="AJ127" s="821"/>
      <c r="AK127" s="822" t="s">
        <v>137</v>
      </c>
      <c r="AL127" s="820"/>
      <c r="AM127" s="820"/>
      <c r="AN127" s="820"/>
      <c r="AO127" s="821"/>
      <c r="AP127" s="867" t="s">
        <v>137</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137</v>
      </c>
      <c r="DH127" s="857"/>
      <c r="DI127" s="857"/>
      <c r="DJ127" s="857"/>
      <c r="DK127" s="857"/>
      <c r="DL127" s="857" t="s">
        <v>137</v>
      </c>
      <c r="DM127" s="857"/>
      <c r="DN127" s="857"/>
      <c r="DO127" s="857"/>
      <c r="DP127" s="857"/>
      <c r="DQ127" s="857" t="s">
        <v>137</v>
      </c>
      <c r="DR127" s="857"/>
      <c r="DS127" s="857"/>
      <c r="DT127" s="857"/>
      <c r="DU127" s="857"/>
      <c r="DV127" s="834" t="s">
        <v>137</v>
      </c>
      <c r="DW127" s="834"/>
      <c r="DX127" s="834"/>
      <c r="DY127" s="834"/>
      <c r="DZ127" s="835"/>
    </row>
    <row r="128" spans="1:130" s="246" customFormat="1" ht="26.25" customHeight="1" thickBot="1" x14ac:dyDescent="0.2">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t="s">
        <v>137</v>
      </c>
      <c r="AB128" s="841"/>
      <c r="AC128" s="841"/>
      <c r="AD128" s="841"/>
      <c r="AE128" s="842"/>
      <c r="AF128" s="843" t="s">
        <v>137</v>
      </c>
      <c r="AG128" s="841"/>
      <c r="AH128" s="841"/>
      <c r="AI128" s="841"/>
      <c r="AJ128" s="842"/>
      <c r="AK128" s="843" t="s">
        <v>137</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137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t="s">
        <v>137</v>
      </c>
      <c r="DH128" s="831"/>
      <c r="DI128" s="831"/>
      <c r="DJ128" s="831"/>
      <c r="DK128" s="831"/>
      <c r="DL128" s="831" t="s">
        <v>137</v>
      </c>
      <c r="DM128" s="831"/>
      <c r="DN128" s="831"/>
      <c r="DO128" s="831"/>
      <c r="DP128" s="831"/>
      <c r="DQ128" s="831" t="s">
        <v>137</v>
      </c>
      <c r="DR128" s="831"/>
      <c r="DS128" s="831"/>
      <c r="DT128" s="831"/>
      <c r="DU128" s="831"/>
      <c r="DV128" s="832" t="s">
        <v>137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2289586</v>
      </c>
      <c r="AB129" s="820"/>
      <c r="AC129" s="820"/>
      <c r="AD129" s="820"/>
      <c r="AE129" s="821"/>
      <c r="AF129" s="822">
        <v>2306816</v>
      </c>
      <c r="AG129" s="820"/>
      <c r="AH129" s="820"/>
      <c r="AI129" s="820"/>
      <c r="AJ129" s="821"/>
      <c r="AK129" s="822">
        <v>2512823</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137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233366</v>
      </c>
      <c r="AB130" s="820"/>
      <c r="AC130" s="820"/>
      <c r="AD130" s="820"/>
      <c r="AE130" s="821"/>
      <c r="AF130" s="822">
        <v>242712</v>
      </c>
      <c r="AG130" s="820"/>
      <c r="AH130" s="820"/>
      <c r="AI130" s="820"/>
      <c r="AJ130" s="821"/>
      <c r="AK130" s="822">
        <v>242782</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2056220</v>
      </c>
      <c r="AB131" s="803"/>
      <c r="AC131" s="803"/>
      <c r="AD131" s="803"/>
      <c r="AE131" s="804"/>
      <c r="AF131" s="805">
        <v>2064104</v>
      </c>
      <c r="AG131" s="803"/>
      <c r="AH131" s="803"/>
      <c r="AI131" s="803"/>
      <c r="AJ131" s="804"/>
      <c r="AK131" s="805">
        <v>2270041</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t="s">
        <v>137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4.978698777</v>
      </c>
      <c r="AB132" s="783"/>
      <c r="AC132" s="783"/>
      <c r="AD132" s="783"/>
      <c r="AE132" s="784"/>
      <c r="AF132" s="785">
        <v>4.7560588030000002</v>
      </c>
      <c r="AG132" s="783"/>
      <c r="AH132" s="783"/>
      <c r="AI132" s="783"/>
      <c r="AJ132" s="784"/>
      <c r="AK132" s="785">
        <v>4.1427445580000004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5.7</v>
      </c>
      <c r="AB133" s="762"/>
      <c r="AC133" s="762"/>
      <c r="AD133" s="762"/>
      <c r="AE133" s="763"/>
      <c r="AF133" s="761">
        <v>4.9000000000000004</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DYnw/PMJs7Xme4kW/rWjDU4RiwtuMugKS6zdH4GlJKXvzyOdshcJhUfu/Vc+v5vMiOrzNhJzoGF7AgdKL0nQA==" saltValue="pX4qUzG1eHsopZKS+VkK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4GttY4K+Ma6COmvYDt47SP8kXlkeHwIw5R5PCbTQagLJZ/dRxVtwB5wiZ42idwj/yBrWYN6h6/c6iZUAvacNA==" saltValue="TtofGFhRpEu5tDFszM88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8hBLrh9YnrGvo8ZkLnj7w3e1abO1KXZh7kyja0kMnAIdOLeJkxbv3njtO4NeWVYJCmfyOESBDFcFO10NFAsxg==" saltValue="sZn+5AobJgnZPtUffS9H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495</v>
      </c>
      <c r="AL9" s="1189"/>
      <c r="AM9" s="1189"/>
      <c r="AN9" s="1190"/>
      <c r="AO9" s="312">
        <v>777311</v>
      </c>
      <c r="AP9" s="312">
        <v>109898</v>
      </c>
      <c r="AQ9" s="313">
        <v>116834</v>
      </c>
      <c r="AR9" s="314">
        <v>-5.9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496</v>
      </c>
      <c r="AL10" s="1189"/>
      <c r="AM10" s="1189"/>
      <c r="AN10" s="1190"/>
      <c r="AO10" s="315">
        <v>40446</v>
      </c>
      <c r="AP10" s="315">
        <v>5718</v>
      </c>
      <c r="AQ10" s="316">
        <v>12766</v>
      </c>
      <c r="AR10" s="317">
        <v>-55.2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497</v>
      </c>
      <c r="AL11" s="1189"/>
      <c r="AM11" s="1189"/>
      <c r="AN11" s="1190"/>
      <c r="AO11" s="315">
        <v>84359</v>
      </c>
      <c r="AP11" s="315">
        <v>11927</v>
      </c>
      <c r="AQ11" s="316">
        <v>19336</v>
      </c>
      <c r="AR11" s="317">
        <v>-38.299999999999997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498</v>
      </c>
      <c r="AL12" s="1189"/>
      <c r="AM12" s="1189"/>
      <c r="AN12" s="1190"/>
      <c r="AO12" s="315">
        <v>30297</v>
      </c>
      <c r="AP12" s="315">
        <v>4283</v>
      </c>
      <c r="AQ12" s="316">
        <v>1049</v>
      </c>
      <c r="AR12" s="317">
        <v>308.3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501</v>
      </c>
      <c r="AL14" s="1189"/>
      <c r="AM14" s="1189"/>
      <c r="AN14" s="1190"/>
      <c r="AO14" s="315">
        <v>54551</v>
      </c>
      <c r="AP14" s="315">
        <v>7713</v>
      </c>
      <c r="AQ14" s="316">
        <v>5063</v>
      </c>
      <c r="AR14" s="317">
        <v>52.3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502</v>
      </c>
      <c r="AL15" s="1189"/>
      <c r="AM15" s="1189"/>
      <c r="AN15" s="1190"/>
      <c r="AO15" s="315">
        <v>27614</v>
      </c>
      <c r="AP15" s="315">
        <v>3904</v>
      </c>
      <c r="AQ15" s="316">
        <v>3168</v>
      </c>
      <c r="AR15" s="317">
        <v>23.2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503</v>
      </c>
      <c r="AL16" s="1192"/>
      <c r="AM16" s="1192"/>
      <c r="AN16" s="1193"/>
      <c r="AO16" s="315">
        <v>-91241</v>
      </c>
      <c r="AP16" s="315">
        <v>-12900</v>
      </c>
      <c r="AQ16" s="316">
        <v>-11723</v>
      </c>
      <c r="AR16" s="317">
        <v>10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923337</v>
      </c>
      <c r="AP17" s="315">
        <v>130544</v>
      </c>
      <c r="AQ17" s="316">
        <v>146494</v>
      </c>
      <c r="AR17" s="317">
        <v>-10.9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508</v>
      </c>
      <c r="AL21" s="1186"/>
      <c r="AM21" s="1186"/>
      <c r="AN21" s="1187"/>
      <c r="AO21" s="327">
        <v>13.43</v>
      </c>
      <c r="AP21" s="328">
        <v>13.76</v>
      </c>
      <c r="AQ21" s="329">
        <v>-0.33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509</v>
      </c>
      <c r="AL22" s="1186"/>
      <c r="AM22" s="1186"/>
      <c r="AN22" s="1187"/>
      <c r="AO22" s="332">
        <v>98</v>
      </c>
      <c r="AP22" s="333">
        <v>94.9</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513</v>
      </c>
      <c r="AL32" s="1177"/>
      <c r="AM32" s="1177"/>
      <c r="AN32" s="1178"/>
      <c r="AO32" s="342">
        <v>287949</v>
      </c>
      <c r="AP32" s="342">
        <v>40711</v>
      </c>
      <c r="AQ32" s="343">
        <v>73591</v>
      </c>
      <c r="AR32" s="344">
        <v>-44.7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514</v>
      </c>
      <c r="AL33" s="1177"/>
      <c r="AM33" s="1177"/>
      <c r="AN33" s="1178"/>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515</v>
      </c>
      <c r="AL34" s="1177"/>
      <c r="AM34" s="1177"/>
      <c r="AN34" s="1178"/>
      <c r="AO34" s="342" t="s">
        <v>500</v>
      </c>
      <c r="AP34" s="342" t="s">
        <v>500</v>
      </c>
      <c r="AQ34" s="343">
        <v>1</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516</v>
      </c>
      <c r="AL35" s="1177"/>
      <c r="AM35" s="1177"/>
      <c r="AN35" s="1178"/>
      <c r="AO35" s="342">
        <v>16092</v>
      </c>
      <c r="AP35" s="342">
        <v>2275</v>
      </c>
      <c r="AQ35" s="343">
        <v>19214</v>
      </c>
      <c r="AR35" s="344">
        <v>-88.2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517</v>
      </c>
      <c r="AL36" s="1177"/>
      <c r="AM36" s="1177"/>
      <c r="AN36" s="1178"/>
      <c r="AO36" s="342">
        <v>32783</v>
      </c>
      <c r="AP36" s="342">
        <v>4635</v>
      </c>
      <c r="AQ36" s="343">
        <v>5293</v>
      </c>
      <c r="AR36" s="344">
        <v>-12.4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518</v>
      </c>
      <c r="AL37" s="1177"/>
      <c r="AM37" s="1177"/>
      <c r="AN37" s="1178"/>
      <c r="AO37" s="342" t="s">
        <v>500</v>
      </c>
      <c r="AP37" s="342" t="s">
        <v>500</v>
      </c>
      <c r="AQ37" s="343">
        <v>1256</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519</v>
      </c>
      <c r="AL38" s="1180"/>
      <c r="AM38" s="1180"/>
      <c r="AN38" s="1181"/>
      <c r="AO38" s="345" t="s">
        <v>500</v>
      </c>
      <c r="AP38" s="345" t="s">
        <v>500</v>
      </c>
      <c r="AQ38" s="346">
        <v>9</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520</v>
      </c>
      <c r="AL39" s="1180"/>
      <c r="AM39" s="1180"/>
      <c r="AN39" s="1181"/>
      <c r="AO39" s="342" t="s">
        <v>500</v>
      </c>
      <c r="AP39" s="342" t="s">
        <v>500</v>
      </c>
      <c r="AQ39" s="343">
        <v>-3572</v>
      </c>
      <c r="AR39" s="344" t="s">
        <v>500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521</v>
      </c>
      <c r="AL40" s="1177"/>
      <c r="AM40" s="1177"/>
      <c r="AN40" s="1178"/>
      <c r="AO40" s="342">
        <v>-242782</v>
      </c>
      <c r="AP40" s="342">
        <v>-34325</v>
      </c>
      <c r="AQ40" s="343">
        <v>-65248</v>
      </c>
      <c r="AR40" s="344">
        <v>-47.4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94042</v>
      </c>
      <c r="AP41" s="342">
        <v>13296</v>
      </c>
      <c r="AQ41" s="343">
        <v>30545</v>
      </c>
      <c r="AR41" s="344">
        <v>-56.5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490</v>
      </c>
      <c r="AN49" s="1171" t="s">
        <v>525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656943</v>
      </c>
      <c r="AN51" s="364">
        <v>88716</v>
      </c>
      <c r="AO51" s="365">
        <v>8</v>
      </c>
      <c r="AP51" s="366">
        <v>119685</v>
      </c>
      <c r="AQ51" s="367">
        <v>0</v>
      </c>
      <c r="AR51" s="368">
        <v>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175627</v>
      </c>
      <c r="AN52" s="372">
        <v>23717</v>
      </c>
      <c r="AO52" s="373">
        <v>-63.7</v>
      </c>
      <c r="AP52" s="374">
        <v>68464</v>
      </c>
      <c r="AQ52" s="375">
        <v>18.399999999999999</v>
      </c>
      <c r="AR52" s="376">
        <v>-82.1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492307</v>
      </c>
      <c r="AN53" s="364">
        <v>66844</v>
      </c>
      <c r="AO53" s="365">
        <v>-24.7</v>
      </c>
      <c r="AP53" s="366">
        <v>109920</v>
      </c>
      <c r="AQ53" s="367">
        <v>-8.1999999999999993</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238225</v>
      </c>
      <c r="AN54" s="372">
        <v>32346</v>
      </c>
      <c r="AO54" s="373">
        <v>36.4</v>
      </c>
      <c r="AP54" s="374">
        <v>62739</v>
      </c>
      <c r="AQ54" s="375">
        <v>-8.4</v>
      </c>
      <c r="AR54" s="376">
        <v>44.8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629596</v>
      </c>
      <c r="AN55" s="364">
        <v>86901</v>
      </c>
      <c r="AO55" s="365">
        <v>30</v>
      </c>
      <c r="AP55" s="366">
        <v>119882</v>
      </c>
      <c r="AQ55" s="367">
        <v>9.1</v>
      </c>
      <c r="AR55" s="368">
        <v>20.9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174411</v>
      </c>
      <c r="AN56" s="372">
        <v>24073</v>
      </c>
      <c r="AO56" s="373">
        <v>-25.6</v>
      </c>
      <c r="AP56" s="374">
        <v>66481</v>
      </c>
      <c r="AQ56" s="375">
        <v>6</v>
      </c>
      <c r="AR56" s="376">
        <v>-31.6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651034</v>
      </c>
      <c r="AN57" s="364">
        <v>91245</v>
      </c>
      <c r="AO57" s="365">
        <v>5</v>
      </c>
      <c r="AP57" s="366">
        <v>116162</v>
      </c>
      <c r="AQ57" s="367">
        <v>-3.1</v>
      </c>
      <c r="AR57" s="368">
        <v>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214454</v>
      </c>
      <c r="AN58" s="372">
        <v>30057</v>
      </c>
      <c r="AO58" s="373">
        <v>24.9</v>
      </c>
      <c r="AP58" s="374">
        <v>61562</v>
      </c>
      <c r="AQ58" s="375">
        <v>-7.4</v>
      </c>
      <c r="AR58" s="376">
        <v>32.299999999999997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568960</v>
      </c>
      <c r="AN59" s="364">
        <v>80441</v>
      </c>
      <c r="AO59" s="365">
        <v>-11.8</v>
      </c>
      <c r="AP59" s="366">
        <v>121449</v>
      </c>
      <c r="AQ59" s="367">
        <v>4.5999999999999996</v>
      </c>
      <c r="AR59" s="368">
        <v>-16.399999999999999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252568</v>
      </c>
      <c r="AN60" s="372">
        <v>35709</v>
      </c>
      <c r="AO60" s="373">
        <v>18.8</v>
      </c>
      <c r="AP60" s="374">
        <v>62922</v>
      </c>
      <c r="AQ60" s="375">
        <v>2.2000000000000002</v>
      </c>
      <c r="AR60" s="376">
        <v>16.600000000000001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599768</v>
      </c>
      <c r="AN61" s="379">
        <v>82829</v>
      </c>
      <c r="AO61" s="380">
        <v>1.3</v>
      </c>
      <c r="AP61" s="381">
        <v>117420</v>
      </c>
      <c r="AQ61" s="382">
        <v>0.5</v>
      </c>
      <c r="AR61" s="368">
        <v>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211057</v>
      </c>
      <c r="AN62" s="372">
        <v>29180</v>
      </c>
      <c r="AO62" s="373">
        <v>-1.8</v>
      </c>
      <c r="AP62" s="374">
        <v>64434</v>
      </c>
      <c r="AQ62" s="375">
        <v>2.2000000000000002</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x/mUU6pMOupMJ9czSWbAaaAU2zTzDIymbSIpxlfangJASmDHxy9J4UvjhQnychU5Hx7tk4Er6NRMre03VLxbg==" saltValue="p1VTHltPLDjIeQCtZF7b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4rRCYHm0y4W0KAJLsaoBp53lByRda7eHJvE6goYI2p8mISDa3fOXs6/R+1kRK3KrCaNCPW+YYTWKEKr7HrzzA==" saltValue="9TEk19bFdaFP1J+27Y98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487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1fiKnw7uEjHRAHdE5znDPo4liIVZ7SCgcsVkdLu+n2PEor6innXGLvdniY4RDW86f7UGpCyrXRYZPC0y1H7g==" saltValue="VnVuGV8hatbcMRHR2r31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4" t="s">
        <v>3</v>
      </c>
      <c r="D47" s="1194"/>
      <c r="E47" s="1195"/>
      <c r="F47" s="11">
        <v>40.700000000000003</v>
      </c>
      <c r="G47" s="12">
        <v>43.08</v>
      </c>
      <c r="H47" s="12">
        <v>48.74</v>
      </c>
      <c r="I47" s="12">
        <v>51.55</v>
      </c>
      <c r="J47" s="13">
        <v>35.119999999999997</v>
      </c>
    </row>
    <row r="48" spans="2:10" ht="57.75" customHeight="1" x14ac:dyDescent="0.15">
      <c r="B48" s="14"/>
      <c r="C48" s="1196" t="s">
        <v>4</v>
      </c>
      <c r="D48" s="1196"/>
      <c r="E48" s="1197"/>
      <c r="F48" s="15">
        <v>4.41</v>
      </c>
      <c r="G48" s="16">
        <v>7.31</v>
      </c>
      <c r="H48" s="16">
        <v>6.04</v>
      </c>
      <c r="I48" s="16">
        <v>5.12</v>
      </c>
      <c r="J48" s="17">
        <v>0.65</v>
      </c>
    </row>
    <row r="49" spans="2:10" ht="57.75" customHeight="1" thickBot="1" x14ac:dyDescent="0.2">
      <c r="B49" s="18"/>
      <c r="C49" s="1198" t="s">
        <v>5</v>
      </c>
      <c r="D49" s="1198"/>
      <c r="E49" s="1199"/>
      <c r="F49" s="19">
        <v>3.83</v>
      </c>
      <c r="G49" s="20">
        <v>6.41</v>
      </c>
      <c r="H49" s="20">
        <v>3.96</v>
      </c>
      <c r="I49" s="20">
        <v>2.2999999999999998</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PQoZ+B+g+sbZL6aa2r2ZwDUmvEkz9fR1qGuTW1k0waAQPy1ANTDN0ydCdxC2Sea/IH0UPToBBRrlWimyLdbVw==" saltValue="gj3TAw5g5IyJ2i1ndDGS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内山裕介</cp:lastModifiedBy>
  <cp:lastPrinted>2020-03-18T11:48:34Z</cp:lastPrinted>
  <dcterms:created xsi:type="dcterms:W3CDTF">2020-02-10T03:17:09Z</dcterms:created>
  <dcterms:modified xsi:type="dcterms:W3CDTF">2020-03-19T01:09:10Z</dcterms:modified>
  <cp:category/>
</cp:coreProperties>
</file>